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7" i="1" l="1"/>
  <c r="F238" i="1"/>
  <c r="F239" i="1"/>
  <c r="F240" i="1"/>
  <c r="F241" i="1"/>
  <c r="F242" i="1"/>
  <c r="F243" i="1"/>
  <c r="F236" i="1"/>
  <c r="F235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" i="1"/>
  <c r="O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" i="1"/>
  <c r="O5" i="1" l="1"/>
  <c r="G236" i="1" s="1"/>
  <c r="O6" i="1"/>
  <c r="O7" i="1"/>
  <c r="H236" i="1" l="1"/>
  <c r="I236" i="1" s="1"/>
  <c r="F251" i="1"/>
  <c r="G251" i="1" s="1"/>
  <c r="H251" i="1" s="1"/>
  <c r="I251" i="1" s="1"/>
  <c r="F254" i="1"/>
  <c r="G254" i="1" s="1"/>
  <c r="H254" i="1" s="1"/>
  <c r="I254" i="1" s="1"/>
  <c r="G238" i="1"/>
  <c r="H238" i="1" s="1"/>
  <c r="I238" i="1" s="1"/>
  <c r="G241" i="1"/>
  <c r="H241" i="1" s="1"/>
  <c r="I241" i="1" s="1"/>
  <c r="F248" i="1"/>
  <c r="G248" i="1" s="1"/>
  <c r="H248" i="1" s="1"/>
  <c r="I248" i="1" s="1"/>
  <c r="F247" i="1"/>
  <c r="G247" i="1" s="1"/>
  <c r="H247" i="1" s="1"/>
  <c r="I247" i="1" s="1"/>
  <c r="F250" i="1"/>
  <c r="G250" i="1" s="1"/>
  <c r="H250" i="1" s="1"/>
  <c r="I250" i="1" s="1"/>
  <c r="F253" i="1"/>
  <c r="G253" i="1" s="1"/>
  <c r="H253" i="1" s="1"/>
  <c r="I253" i="1" s="1"/>
  <c r="G237" i="1"/>
  <c r="F244" i="1"/>
  <c r="G244" i="1" s="1"/>
  <c r="H244" i="1" s="1"/>
  <c r="I244" i="1" s="1"/>
  <c r="G243" i="1"/>
  <c r="H243" i="1" s="1"/>
  <c r="I243" i="1" s="1"/>
  <c r="F246" i="1"/>
  <c r="G246" i="1" s="1"/>
  <c r="H246" i="1" s="1"/>
  <c r="I246" i="1" s="1"/>
  <c r="F249" i="1"/>
  <c r="G249" i="1" s="1"/>
  <c r="H249" i="1" s="1"/>
  <c r="I249" i="1" s="1"/>
  <c r="G235" i="1"/>
  <c r="G240" i="1"/>
  <c r="H240" i="1" s="1"/>
  <c r="I240" i="1" s="1"/>
  <c r="F255" i="1"/>
  <c r="G255" i="1" s="1"/>
  <c r="H255" i="1" s="1"/>
  <c r="I255" i="1" s="1"/>
  <c r="G239" i="1"/>
  <c r="H239" i="1" s="1"/>
  <c r="I239" i="1" s="1"/>
  <c r="G242" i="1"/>
  <c r="H242" i="1" s="1"/>
  <c r="I242" i="1" s="1"/>
  <c r="F245" i="1"/>
  <c r="G245" i="1" s="1"/>
  <c r="H245" i="1" s="1"/>
  <c r="I245" i="1" s="1"/>
  <c r="F252" i="1"/>
  <c r="G252" i="1" s="1"/>
  <c r="H252" i="1" s="1"/>
  <c r="I252" i="1" s="1"/>
  <c r="H235" i="1" l="1"/>
  <c r="I235" i="1" s="1"/>
  <c r="J235" i="1"/>
  <c r="H237" i="1"/>
  <c r="I237" i="1" s="1"/>
  <c r="K235" i="1" l="1"/>
  <c r="L235" i="1" s="1"/>
  <c r="J236" i="1"/>
  <c r="K236" i="1" l="1"/>
  <c r="L236" i="1" s="1"/>
  <c r="J237" i="1"/>
  <c r="J238" i="1" l="1"/>
  <c r="K237" i="1"/>
  <c r="L237" i="1" s="1"/>
  <c r="J239" i="1" l="1"/>
  <c r="K238" i="1"/>
  <c r="L238" i="1" s="1"/>
  <c r="J240" i="1" l="1"/>
  <c r="K239" i="1"/>
  <c r="L239" i="1" s="1"/>
  <c r="J241" i="1" l="1"/>
  <c r="K240" i="1"/>
  <c r="L240" i="1" s="1"/>
  <c r="J242" i="1" l="1"/>
  <c r="K241" i="1"/>
  <c r="L241" i="1" s="1"/>
  <c r="J243" i="1" l="1"/>
  <c r="K242" i="1"/>
  <c r="L242" i="1" s="1"/>
  <c r="J244" i="1" l="1"/>
  <c r="K243" i="1"/>
  <c r="L243" i="1" s="1"/>
  <c r="J245" i="1" l="1"/>
  <c r="K244" i="1"/>
  <c r="L244" i="1" s="1"/>
  <c r="J246" i="1" l="1"/>
  <c r="K245" i="1"/>
  <c r="L245" i="1" s="1"/>
  <c r="J247" i="1" l="1"/>
  <c r="K246" i="1"/>
  <c r="L246" i="1" s="1"/>
  <c r="J248" i="1" l="1"/>
  <c r="K247" i="1"/>
  <c r="L247" i="1" s="1"/>
  <c r="J249" i="1" l="1"/>
  <c r="K248" i="1"/>
  <c r="L248" i="1" s="1"/>
  <c r="J250" i="1" l="1"/>
  <c r="K249" i="1"/>
  <c r="L249" i="1" s="1"/>
  <c r="J251" i="1" l="1"/>
  <c r="K250" i="1"/>
  <c r="L250" i="1" s="1"/>
  <c r="J252" i="1" l="1"/>
  <c r="K251" i="1"/>
  <c r="L251" i="1" s="1"/>
  <c r="J253" i="1" l="1"/>
  <c r="K252" i="1"/>
  <c r="L252" i="1" s="1"/>
  <c r="J254" i="1" l="1"/>
  <c r="K253" i="1"/>
  <c r="L253" i="1" s="1"/>
  <c r="J255" i="1" l="1"/>
  <c r="K255" i="1" s="1"/>
  <c r="L255" i="1" s="1"/>
  <c r="K254" i="1"/>
  <c r="L254" i="1" s="1"/>
</calcChain>
</file>

<file path=xl/sharedStrings.xml><?xml version="1.0" encoding="utf-8"?>
<sst xmlns="http://schemas.openxmlformats.org/spreadsheetml/2006/main" count="16" uniqueCount="16">
  <si>
    <t>Date</t>
  </si>
  <si>
    <t>Index</t>
  </si>
  <si>
    <t>PTC</t>
  </si>
  <si>
    <t>RM</t>
  </si>
  <si>
    <t>Rs</t>
  </si>
  <si>
    <t>Intercept</t>
  </si>
  <si>
    <t>slope</t>
  </si>
  <si>
    <t>Rsquare</t>
  </si>
  <si>
    <t>Styex</t>
  </si>
  <si>
    <t>Expected Return</t>
  </si>
  <si>
    <t>Abnormal returns</t>
  </si>
  <si>
    <t>Abnormal Returns T stat</t>
  </si>
  <si>
    <t>Abnormal Returns Significance</t>
  </si>
  <si>
    <t>Cummulative Abnormal Returns</t>
  </si>
  <si>
    <t>CAR T stats</t>
  </si>
  <si>
    <t>CAR Signficance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</si>
</sst>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u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9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14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/>
    <xf numFmtId="1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9"/>
  <sheetViews>
    <sheetView tabSelected="1" topLeftCell="A237" workbookViewId="0">
      <selection activeCell="H254" sqref="H254"/>
    </sheetView>
  </sheetViews>
  <sheetFormatPr defaultRowHeight="15" x14ac:dyDescent="0.25"/>
  <cols>
    <col min="1" max="1" width="10.7109375" bestFit="1" customWidth="1"/>
    <col min="7" max="7" width="10.7109375" customWidth="1"/>
    <col min="8" max="8" width="13.28515625" customWidth="1"/>
    <col min="9" max="9" width="16.28515625" customWidth="1"/>
    <col min="10" max="10" width="13.42578125" customWidth="1"/>
    <col min="11" max="11" width="10.28515625" customWidth="1"/>
    <col min="12" max="12" width="12.5703125" customWidth="1"/>
    <col min="15" max="15" width="12" bestFit="1" customWidth="1"/>
  </cols>
  <sheetData>
    <row r="1" spans="1:15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</row>
    <row r="2" spans="1:15" x14ac:dyDescent="0.25">
      <c r="A2" s="1">
        <v>38169</v>
      </c>
      <c r="B2">
        <v>5347.72</v>
      </c>
      <c r="C2" s="2">
        <v>42.15</v>
      </c>
    </row>
    <row r="3" spans="1:15" x14ac:dyDescent="0.25">
      <c r="A3" s="1">
        <v>38170</v>
      </c>
      <c r="B3">
        <v>5352.97</v>
      </c>
      <c r="C3" s="2">
        <v>42.45</v>
      </c>
      <c r="D3">
        <f>(B3-B2)/B2</f>
        <v>9.8172679197863766E-4</v>
      </c>
      <c r="E3">
        <f>(C3-C2)/C2</f>
        <v>7.1174377224200299E-3</v>
      </c>
    </row>
    <row r="4" spans="1:15" x14ac:dyDescent="0.25">
      <c r="A4" s="1">
        <v>38173</v>
      </c>
      <c r="B4">
        <v>5399.72</v>
      </c>
      <c r="C4" s="2">
        <v>42.55</v>
      </c>
      <c r="D4">
        <f t="shared" ref="D4:D67" si="0">(B4-B3)/B3</f>
        <v>8.7334694571424825E-3</v>
      </c>
      <c r="E4">
        <f t="shared" ref="E4:E67" si="1">(C4-C3)/C3</f>
        <v>2.3557126030622922E-3</v>
      </c>
      <c r="N4" t="s">
        <v>5</v>
      </c>
      <c r="O4">
        <f>INTERCEPT(E3:E379,Sheet1!D3:D379)</f>
        <v>-3.2052055369694897E-3</v>
      </c>
    </row>
    <row r="5" spans="1:15" x14ac:dyDescent="0.25">
      <c r="A5" s="1">
        <v>38174</v>
      </c>
      <c r="B5">
        <v>5390.65</v>
      </c>
      <c r="C5" s="2">
        <v>42.55</v>
      </c>
      <c r="D5">
        <f t="shared" si="0"/>
        <v>-1.6797167260525765E-3</v>
      </c>
      <c r="E5">
        <f t="shared" si="1"/>
        <v>0</v>
      </c>
      <c r="N5" t="s">
        <v>6</v>
      </c>
      <c r="O5">
        <f>SLOPE(E3:E357,D3:D357)</f>
        <v>1.1705125145920605</v>
      </c>
    </row>
    <row r="6" spans="1:15" x14ac:dyDescent="0.25">
      <c r="A6" s="1">
        <v>38175</v>
      </c>
      <c r="B6">
        <v>5409.32</v>
      </c>
      <c r="C6" s="2">
        <v>42.9</v>
      </c>
      <c r="D6">
        <f t="shared" si="0"/>
        <v>3.463404227690552E-3</v>
      </c>
      <c r="E6">
        <f t="shared" si="1"/>
        <v>8.2256169212691285E-3</v>
      </c>
      <c r="N6" t="s">
        <v>7</v>
      </c>
      <c r="O6">
        <f>RSQ(E3:E357,D3:D357)</f>
        <v>0.10065331962361006</v>
      </c>
    </row>
    <row r="7" spans="1:15" x14ac:dyDescent="0.25">
      <c r="A7" s="1">
        <v>38176</v>
      </c>
      <c r="B7">
        <v>5423.74</v>
      </c>
      <c r="C7" s="2">
        <v>43.15</v>
      </c>
      <c r="D7">
        <f t="shared" si="0"/>
        <v>2.665769449764494E-3</v>
      </c>
      <c r="E7">
        <f t="shared" si="1"/>
        <v>5.8275058275058279E-3</v>
      </c>
      <c r="N7" t="s">
        <v>8</v>
      </c>
      <c r="O7">
        <f>STEYX(E3:E357,D3:D357)</f>
        <v>5.6393031254817434E-2</v>
      </c>
    </row>
    <row r="8" spans="1:15" x14ac:dyDescent="0.25">
      <c r="A8" s="1">
        <v>38177</v>
      </c>
      <c r="B8">
        <v>5453.55</v>
      </c>
      <c r="C8" s="2">
        <v>43.5</v>
      </c>
      <c r="D8">
        <f t="shared" si="0"/>
        <v>5.4962074140722829E-3</v>
      </c>
      <c r="E8">
        <f t="shared" si="1"/>
        <v>8.1112398609502062E-3</v>
      </c>
    </row>
    <row r="9" spans="1:15" x14ac:dyDescent="0.25">
      <c r="A9" s="1">
        <v>38180</v>
      </c>
      <c r="B9">
        <v>5485.74</v>
      </c>
      <c r="C9" s="2">
        <v>43.95</v>
      </c>
      <c r="D9">
        <f t="shared" si="0"/>
        <v>5.9025772203426391E-3</v>
      </c>
      <c r="E9">
        <f t="shared" si="1"/>
        <v>1.0344827586206962E-2</v>
      </c>
    </row>
    <row r="10" spans="1:15" x14ac:dyDescent="0.25">
      <c r="A10" s="1">
        <v>38181</v>
      </c>
      <c r="B10">
        <v>5473.22</v>
      </c>
      <c r="C10" s="2">
        <v>43.95</v>
      </c>
      <c r="D10">
        <f t="shared" si="0"/>
        <v>-2.2822809684745408E-3</v>
      </c>
      <c r="E10">
        <f t="shared" si="1"/>
        <v>0</v>
      </c>
    </row>
    <row r="11" spans="1:15" x14ac:dyDescent="0.25">
      <c r="A11" s="1">
        <v>38182</v>
      </c>
      <c r="B11">
        <v>5474.23</v>
      </c>
      <c r="C11" s="2">
        <v>43.65</v>
      </c>
      <c r="D11">
        <f t="shared" si="0"/>
        <v>1.8453488074649085E-4</v>
      </c>
      <c r="E11">
        <f t="shared" si="1"/>
        <v>-6.8259385665529974E-3</v>
      </c>
    </row>
    <row r="12" spans="1:15" x14ac:dyDescent="0.25">
      <c r="A12" s="1">
        <v>38183</v>
      </c>
      <c r="B12">
        <v>5438.94</v>
      </c>
      <c r="C12" s="2">
        <v>43.8</v>
      </c>
      <c r="D12">
        <f t="shared" si="0"/>
        <v>-6.446568741174552E-3</v>
      </c>
      <c r="E12">
        <f t="shared" si="1"/>
        <v>3.4364261168384554E-3</v>
      </c>
    </row>
    <row r="13" spans="1:15" x14ac:dyDescent="0.25">
      <c r="A13" s="1">
        <v>38184</v>
      </c>
      <c r="B13">
        <v>5387.84</v>
      </c>
      <c r="C13" s="2">
        <v>43.7</v>
      </c>
      <c r="D13">
        <f t="shared" si="0"/>
        <v>-9.3952130378344781E-3</v>
      </c>
      <c r="E13">
        <f t="shared" si="1"/>
        <v>-2.2831050228309204E-3</v>
      </c>
    </row>
    <row r="14" spans="1:15" x14ac:dyDescent="0.25">
      <c r="A14" s="1">
        <v>38187</v>
      </c>
      <c r="B14">
        <v>5378.93</v>
      </c>
      <c r="C14" s="2">
        <v>43.15</v>
      </c>
      <c r="D14">
        <f t="shared" si="0"/>
        <v>-1.6537239413196856E-3</v>
      </c>
      <c r="E14">
        <f t="shared" si="1"/>
        <v>-1.2585812356979502E-2</v>
      </c>
    </row>
    <row r="15" spans="1:15" x14ac:dyDescent="0.25">
      <c r="A15" s="1">
        <v>38188</v>
      </c>
      <c r="B15">
        <v>5389.14</v>
      </c>
      <c r="C15" s="2">
        <v>43.1</v>
      </c>
      <c r="D15">
        <f t="shared" si="0"/>
        <v>1.8981470292418819E-3</v>
      </c>
      <c r="E15">
        <f t="shared" si="1"/>
        <v>-1.1587485515642446E-3</v>
      </c>
    </row>
    <row r="16" spans="1:15" x14ac:dyDescent="0.25">
      <c r="A16" s="1">
        <v>38189</v>
      </c>
      <c r="B16">
        <v>5440.49</v>
      </c>
      <c r="C16" s="2">
        <v>43.75</v>
      </c>
      <c r="D16">
        <f t="shared" si="0"/>
        <v>9.5284219745635571E-3</v>
      </c>
      <c r="E16">
        <f t="shared" si="1"/>
        <v>1.5081206496519688E-2</v>
      </c>
    </row>
    <row r="17" spans="1:5" x14ac:dyDescent="0.25">
      <c r="A17" s="1">
        <v>38190</v>
      </c>
      <c r="B17">
        <v>5426.11</v>
      </c>
      <c r="C17" s="2">
        <v>44.55</v>
      </c>
      <c r="D17">
        <f t="shared" si="0"/>
        <v>-2.6431442756075481E-3</v>
      </c>
      <c r="E17">
        <f t="shared" si="1"/>
        <v>1.8285714285714221E-2</v>
      </c>
    </row>
    <row r="18" spans="1:5" x14ac:dyDescent="0.25">
      <c r="A18" s="1">
        <v>38191</v>
      </c>
      <c r="B18">
        <v>5409.37</v>
      </c>
      <c r="C18" s="2">
        <v>44.3</v>
      </c>
      <c r="D18">
        <f t="shared" si="0"/>
        <v>-3.0850830521312288E-3</v>
      </c>
      <c r="E18">
        <f t="shared" si="1"/>
        <v>-5.6116722783389455E-3</v>
      </c>
    </row>
    <row r="19" spans="1:5" x14ac:dyDescent="0.25">
      <c r="A19" s="1">
        <v>38194</v>
      </c>
      <c r="B19">
        <v>5346.15</v>
      </c>
      <c r="C19" s="2">
        <v>44.15</v>
      </c>
      <c r="D19">
        <f t="shared" si="0"/>
        <v>-1.1687128075912769E-2</v>
      </c>
      <c r="E19">
        <f t="shared" si="1"/>
        <v>-3.3860045146726545E-3</v>
      </c>
    </row>
    <row r="20" spans="1:5" x14ac:dyDescent="0.25">
      <c r="A20" s="1">
        <v>38195</v>
      </c>
      <c r="B20">
        <v>5314.4</v>
      </c>
      <c r="C20" s="2">
        <v>43.9</v>
      </c>
      <c r="D20">
        <f t="shared" si="0"/>
        <v>-5.9388531934195642E-3</v>
      </c>
      <c r="E20">
        <f t="shared" si="1"/>
        <v>-5.6625141562853913E-3</v>
      </c>
    </row>
    <row r="21" spans="1:5" x14ac:dyDescent="0.25">
      <c r="A21" s="1">
        <v>38196</v>
      </c>
      <c r="B21">
        <v>5351.33</v>
      </c>
      <c r="C21" s="2">
        <v>44.3</v>
      </c>
      <c r="D21">
        <f t="shared" si="0"/>
        <v>6.9490441065784081E-3</v>
      </c>
      <c r="E21">
        <f t="shared" si="1"/>
        <v>9.1116173120728613E-3</v>
      </c>
    </row>
    <row r="22" spans="1:5" x14ac:dyDescent="0.25">
      <c r="A22" s="1">
        <v>38197</v>
      </c>
      <c r="B22">
        <v>5303.56</v>
      </c>
      <c r="C22" s="2">
        <v>44.35</v>
      </c>
      <c r="D22">
        <f t="shared" si="0"/>
        <v>-8.926752788559018E-3</v>
      </c>
      <c r="E22">
        <f t="shared" si="1"/>
        <v>1.1286681715576585E-3</v>
      </c>
    </row>
    <row r="23" spans="1:5" x14ac:dyDescent="0.25">
      <c r="A23" s="1">
        <v>38198</v>
      </c>
      <c r="B23">
        <v>5289.92</v>
      </c>
      <c r="C23" s="2">
        <v>43.95</v>
      </c>
      <c r="D23">
        <f t="shared" si="0"/>
        <v>-2.5718573939015163E-3</v>
      </c>
      <c r="E23">
        <f t="shared" si="1"/>
        <v>-9.0191657271702051E-3</v>
      </c>
    </row>
    <row r="24" spans="1:5" x14ac:dyDescent="0.25">
      <c r="A24" s="1">
        <v>38201</v>
      </c>
      <c r="B24">
        <v>5206.83</v>
      </c>
      <c r="C24" s="2">
        <v>43.55</v>
      </c>
      <c r="D24">
        <f t="shared" si="0"/>
        <v>-1.5707231867400667E-2</v>
      </c>
      <c r="E24">
        <f t="shared" si="1"/>
        <v>-9.1012514220706626E-3</v>
      </c>
    </row>
    <row r="25" spans="1:5" x14ac:dyDescent="0.25">
      <c r="A25" s="1">
        <v>38202</v>
      </c>
      <c r="B25">
        <v>5262.52</v>
      </c>
      <c r="C25" s="2">
        <v>42.8</v>
      </c>
      <c r="D25">
        <f t="shared" si="0"/>
        <v>1.0695567168507615E-2</v>
      </c>
      <c r="E25">
        <f t="shared" si="1"/>
        <v>-1.7221584385763492E-2</v>
      </c>
    </row>
    <row r="26" spans="1:5" x14ac:dyDescent="0.25">
      <c r="A26" s="1">
        <v>38203</v>
      </c>
      <c r="B26">
        <v>5309.05</v>
      </c>
      <c r="C26" s="2">
        <v>42.75</v>
      </c>
      <c r="D26">
        <f t="shared" si="0"/>
        <v>8.8417716227206251E-3</v>
      </c>
      <c r="E26">
        <f t="shared" si="1"/>
        <v>-1.1682242990653543E-3</v>
      </c>
    </row>
    <row r="27" spans="1:5" x14ac:dyDescent="0.25">
      <c r="A27" s="1">
        <v>38204</v>
      </c>
      <c r="B27">
        <v>5303.84</v>
      </c>
      <c r="C27" s="2">
        <v>43.2</v>
      </c>
      <c r="D27">
        <f t="shared" si="0"/>
        <v>-9.8134317815805772E-4</v>
      </c>
      <c r="E27">
        <f t="shared" si="1"/>
        <v>1.052631578947375E-2</v>
      </c>
    </row>
    <row r="28" spans="1:5" x14ac:dyDescent="0.25">
      <c r="A28" s="1">
        <v>38205</v>
      </c>
      <c r="B28">
        <v>5343.52</v>
      </c>
      <c r="C28" s="2">
        <v>42.9</v>
      </c>
      <c r="D28">
        <f t="shared" si="0"/>
        <v>7.4813719870886544E-3</v>
      </c>
      <c r="E28">
        <f t="shared" si="1"/>
        <v>-6.9444444444445429E-3</v>
      </c>
    </row>
    <row r="29" spans="1:5" x14ac:dyDescent="0.25">
      <c r="A29" s="1">
        <v>38208</v>
      </c>
      <c r="B29">
        <v>5363.96</v>
      </c>
      <c r="C29" s="2">
        <v>43.2</v>
      </c>
      <c r="D29">
        <f t="shared" si="0"/>
        <v>3.8251938796897175E-3</v>
      </c>
      <c r="E29">
        <f t="shared" si="1"/>
        <v>6.9930069930070927E-3</v>
      </c>
    </row>
    <row r="30" spans="1:5" x14ac:dyDescent="0.25">
      <c r="A30" s="1">
        <v>38209</v>
      </c>
      <c r="B30">
        <v>5367.95</v>
      </c>
      <c r="C30" s="2">
        <v>43.25</v>
      </c>
      <c r="D30">
        <f t="shared" si="0"/>
        <v>7.4385342172569922E-4</v>
      </c>
      <c r="E30">
        <f t="shared" si="1"/>
        <v>1.1574074074073416E-3</v>
      </c>
    </row>
    <row r="31" spans="1:5" x14ac:dyDescent="0.25">
      <c r="A31" s="1">
        <v>38210</v>
      </c>
      <c r="B31">
        <v>5352.95</v>
      </c>
      <c r="C31" s="2">
        <v>43.1</v>
      </c>
      <c r="D31">
        <f t="shared" si="0"/>
        <v>-2.7943628387000624E-3</v>
      </c>
      <c r="E31">
        <f t="shared" si="1"/>
        <v>-3.4682080924855162E-3</v>
      </c>
    </row>
    <row r="32" spans="1:5" x14ac:dyDescent="0.25">
      <c r="A32" s="1">
        <v>38211</v>
      </c>
      <c r="B32">
        <v>5326.16</v>
      </c>
      <c r="C32" s="2">
        <v>42.65</v>
      </c>
      <c r="D32">
        <f t="shared" si="0"/>
        <v>-5.0047170251917104E-3</v>
      </c>
      <c r="E32">
        <f t="shared" si="1"/>
        <v>-1.0440835266821411E-2</v>
      </c>
    </row>
    <row r="33" spans="1:5" x14ac:dyDescent="0.25">
      <c r="A33" s="1">
        <v>38212</v>
      </c>
      <c r="B33">
        <v>5335.82</v>
      </c>
      <c r="C33" s="2">
        <v>42.45</v>
      </c>
      <c r="D33">
        <f t="shared" si="0"/>
        <v>1.8136894122594617E-3</v>
      </c>
      <c r="E33">
        <f t="shared" si="1"/>
        <v>-4.6893317702226432E-3</v>
      </c>
    </row>
    <row r="34" spans="1:5" x14ac:dyDescent="0.25">
      <c r="A34" s="1">
        <v>38215</v>
      </c>
      <c r="B34">
        <v>5329.67</v>
      </c>
      <c r="C34" s="2">
        <v>42.4</v>
      </c>
      <c r="D34">
        <f t="shared" si="0"/>
        <v>-1.152587606028621E-3</v>
      </c>
      <c r="E34">
        <f t="shared" si="1"/>
        <v>-1.1778563015313135E-3</v>
      </c>
    </row>
    <row r="35" spans="1:5" x14ac:dyDescent="0.25">
      <c r="A35" s="1">
        <v>38216</v>
      </c>
      <c r="B35">
        <v>5377.75</v>
      </c>
      <c r="C35" s="2">
        <v>42.35</v>
      </c>
      <c r="D35">
        <f t="shared" si="0"/>
        <v>9.0211964343007971E-3</v>
      </c>
      <c r="E35">
        <f t="shared" si="1"/>
        <v>-1.1792452830188009E-3</v>
      </c>
    </row>
    <row r="36" spans="1:5" x14ac:dyDescent="0.25">
      <c r="A36" s="1">
        <v>38217</v>
      </c>
      <c r="B36">
        <v>5417.86</v>
      </c>
      <c r="C36" s="2">
        <v>42.35</v>
      </c>
      <c r="D36">
        <f t="shared" si="0"/>
        <v>7.4585095997396073E-3</v>
      </c>
      <c r="E36">
        <f t="shared" si="1"/>
        <v>0</v>
      </c>
    </row>
    <row r="37" spans="1:5" x14ac:dyDescent="0.25">
      <c r="A37" s="1">
        <v>38218</v>
      </c>
      <c r="B37">
        <v>5377.71</v>
      </c>
      <c r="C37" s="2">
        <v>42.7</v>
      </c>
      <c r="D37">
        <f t="shared" si="0"/>
        <v>-7.410675063585925E-3</v>
      </c>
      <c r="E37">
        <f t="shared" si="1"/>
        <v>8.2644628099173886E-3</v>
      </c>
    </row>
    <row r="38" spans="1:5" x14ac:dyDescent="0.25">
      <c r="A38" s="1">
        <v>38219</v>
      </c>
      <c r="B38">
        <v>5409.05</v>
      </c>
      <c r="C38" s="2">
        <v>42.4</v>
      </c>
      <c r="D38">
        <f t="shared" si="0"/>
        <v>5.8277593994470033E-3</v>
      </c>
      <c r="E38">
        <f t="shared" si="1"/>
        <v>-7.0257611241218796E-3</v>
      </c>
    </row>
    <row r="39" spans="1:5" x14ac:dyDescent="0.25">
      <c r="A39" s="1">
        <v>38222</v>
      </c>
      <c r="B39">
        <v>5401.38</v>
      </c>
      <c r="C39" s="2">
        <v>42.4</v>
      </c>
      <c r="D39">
        <f t="shared" si="0"/>
        <v>-1.4179939176010709E-3</v>
      </c>
      <c r="E39">
        <f t="shared" si="1"/>
        <v>0</v>
      </c>
    </row>
    <row r="40" spans="1:5" x14ac:dyDescent="0.25">
      <c r="A40" s="1">
        <v>38223</v>
      </c>
      <c r="B40">
        <v>5368.23</v>
      </c>
      <c r="C40" s="2">
        <v>42.25</v>
      </c>
      <c r="D40">
        <f t="shared" si="0"/>
        <v>-6.137320462548561E-3</v>
      </c>
      <c r="E40">
        <f t="shared" si="1"/>
        <v>-3.5377358490565705E-3</v>
      </c>
    </row>
    <row r="41" spans="1:5" x14ac:dyDescent="0.25">
      <c r="A41" s="1">
        <v>38224</v>
      </c>
      <c r="B41">
        <v>5355.22</v>
      </c>
      <c r="C41" s="2">
        <v>42.05</v>
      </c>
      <c r="D41">
        <f t="shared" si="0"/>
        <v>-2.4235176212642358E-3</v>
      </c>
      <c r="E41">
        <f t="shared" si="1"/>
        <v>-4.7337278106509544E-3</v>
      </c>
    </row>
    <row r="42" spans="1:5" x14ac:dyDescent="0.25">
      <c r="A42" s="1">
        <v>38225</v>
      </c>
      <c r="B42">
        <v>5381.09</v>
      </c>
      <c r="C42" s="2">
        <v>42</v>
      </c>
      <c r="D42">
        <f t="shared" si="0"/>
        <v>4.8308006020294008E-3</v>
      </c>
      <c r="E42">
        <f t="shared" si="1"/>
        <v>-1.1890606420926792E-3</v>
      </c>
    </row>
    <row r="43" spans="1:5" x14ac:dyDescent="0.25">
      <c r="A43" s="1">
        <v>38226</v>
      </c>
      <c r="B43">
        <v>5393.99</v>
      </c>
      <c r="C43" s="2">
        <v>41.95</v>
      </c>
      <c r="D43">
        <f t="shared" si="0"/>
        <v>2.3972838216791831E-3</v>
      </c>
      <c r="E43">
        <f t="shared" si="1"/>
        <v>-1.1904761904761227E-3</v>
      </c>
    </row>
    <row r="44" spans="1:5" x14ac:dyDescent="0.25">
      <c r="A44" s="1">
        <v>38229</v>
      </c>
      <c r="B44">
        <v>5329.86</v>
      </c>
      <c r="C44" s="2">
        <v>41.9</v>
      </c>
      <c r="D44">
        <f t="shared" si="0"/>
        <v>-1.1889158118572728E-2</v>
      </c>
      <c r="E44">
        <f t="shared" si="1"/>
        <v>-1.1918951132301374E-3</v>
      </c>
    </row>
    <row r="45" spans="1:5" x14ac:dyDescent="0.25">
      <c r="A45" s="1">
        <v>38230</v>
      </c>
      <c r="B45">
        <v>5346.15</v>
      </c>
      <c r="C45" s="2">
        <v>41.35</v>
      </c>
      <c r="D45">
        <f t="shared" si="0"/>
        <v>3.056365458004519E-3</v>
      </c>
      <c r="E45">
        <f t="shared" si="1"/>
        <v>-1.3126491646777975E-2</v>
      </c>
    </row>
    <row r="46" spans="1:5" x14ac:dyDescent="0.25">
      <c r="A46" s="1">
        <v>38231</v>
      </c>
      <c r="B46">
        <v>5320.38</v>
      </c>
      <c r="C46" s="2">
        <v>41.6</v>
      </c>
      <c r="D46">
        <f t="shared" si="0"/>
        <v>-4.8202912376195074E-3</v>
      </c>
      <c r="E46">
        <f t="shared" si="1"/>
        <v>6.0459492140266021E-3</v>
      </c>
    </row>
    <row r="47" spans="1:5" x14ac:dyDescent="0.25">
      <c r="A47" s="1">
        <v>38232</v>
      </c>
      <c r="B47">
        <v>5327.53</v>
      </c>
      <c r="C47" s="2">
        <v>41.65</v>
      </c>
      <c r="D47">
        <f t="shared" si="0"/>
        <v>1.3438889703366369E-3</v>
      </c>
      <c r="E47">
        <f t="shared" si="1"/>
        <v>1.2019230769230085E-3</v>
      </c>
    </row>
    <row r="48" spans="1:5" x14ac:dyDescent="0.25">
      <c r="A48" s="1">
        <v>38233</v>
      </c>
      <c r="B48">
        <v>5318.73</v>
      </c>
      <c r="C48" s="2">
        <v>41.6</v>
      </c>
      <c r="D48">
        <f t="shared" si="0"/>
        <v>-1.6517973620045654E-3</v>
      </c>
      <c r="E48">
        <f t="shared" si="1"/>
        <v>-1.2004801920767626E-3</v>
      </c>
    </row>
    <row r="49" spans="1:5" x14ac:dyDescent="0.25">
      <c r="A49" s="1">
        <v>38236</v>
      </c>
      <c r="B49">
        <v>5198.07</v>
      </c>
      <c r="C49" s="2">
        <v>41.75</v>
      </c>
      <c r="D49">
        <f t="shared" si="0"/>
        <v>-2.2685866738864326E-2</v>
      </c>
      <c r="E49">
        <f t="shared" si="1"/>
        <v>3.6057692307691963E-3</v>
      </c>
    </row>
    <row r="50" spans="1:5" x14ac:dyDescent="0.25">
      <c r="A50" s="1">
        <v>38237</v>
      </c>
      <c r="B50">
        <v>5168.7700000000004</v>
      </c>
      <c r="C50" s="2">
        <v>40.9</v>
      </c>
      <c r="D50">
        <f t="shared" si="0"/>
        <v>-5.636707470272481E-3</v>
      </c>
      <c r="E50">
        <f t="shared" si="1"/>
        <v>-2.0359281437125783E-2</v>
      </c>
    </row>
    <row r="51" spans="1:5" x14ac:dyDescent="0.25">
      <c r="A51" s="1">
        <v>38238</v>
      </c>
      <c r="B51">
        <v>5199.49</v>
      </c>
      <c r="C51" s="2">
        <v>40.950000000000003</v>
      </c>
      <c r="D51">
        <f t="shared" si="0"/>
        <v>5.9433869179706857E-3</v>
      </c>
      <c r="E51">
        <f t="shared" si="1"/>
        <v>1.2224938875306666E-3</v>
      </c>
    </row>
    <row r="52" spans="1:5" x14ac:dyDescent="0.25">
      <c r="A52" s="1">
        <v>38239</v>
      </c>
      <c r="B52">
        <v>5184.12</v>
      </c>
      <c r="C52" s="2">
        <v>40.35</v>
      </c>
      <c r="D52">
        <f t="shared" si="0"/>
        <v>-2.956059151955267E-3</v>
      </c>
      <c r="E52">
        <f t="shared" si="1"/>
        <v>-1.4652014652014685E-2</v>
      </c>
    </row>
    <row r="53" spans="1:5" x14ac:dyDescent="0.25">
      <c r="A53" s="1">
        <v>38240</v>
      </c>
      <c r="B53">
        <v>5172.21</v>
      </c>
      <c r="C53" s="2">
        <v>39.950000000000003</v>
      </c>
      <c r="D53">
        <f t="shared" si="0"/>
        <v>-2.2974005231360104E-3</v>
      </c>
      <c r="E53">
        <f t="shared" si="1"/>
        <v>-9.9132589838909178E-3</v>
      </c>
    </row>
    <row r="54" spans="1:5" x14ac:dyDescent="0.25">
      <c r="A54" s="1">
        <v>38243</v>
      </c>
      <c r="B54">
        <v>5118.3900000000003</v>
      </c>
      <c r="C54" s="2">
        <v>39.799999999999997</v>
      </c>
      <c r="D54">
        <f t="shared" si="0"/>
        <v>-1.0405609981033197E-2</v>
      </c>
      <c r="E54">
        <f t="shared" si="1"/>
        <v>-3.7546933667085276E-3</v>
      </c>
    </row>
    <row r="55" spans="1:5" x14ac:dyDescent="0.25">
      <c r="A55" s="1">
        <v>38244</v>
      </c>
      <c r="B55">
        <v>5087.37</v>
      </c>
      <c r="C55" s="2">
        <v>39.25</v>
      </c>
      <c r="D55">
        <f t="shared" si="0"/>
        <v>-6.0604994930047208E-3</v>
      </c>
      <c r="E55">
        <f t="shared" si="1"/>
        <v>-1.3819095477386864E-2</v>
      </c>
    </row>
    <row r="56" spans="1:5" x14ac:dyDescent="0.25">
      <c r="A56" s="1">
        <v>38245</v>
      </c>
      <c r="B56">
        <v>4997.3500000000004</v>
      </c>
      <c r="C56" s="2">
        <v>39.15</v>
      </c>
      <c r="D56">
        <f t="shared" si="0"/>
        <v>-1.7694801046513137E-2</v>
      </c>
      <c r="E56">
        <f t="shared" si="1"/>
        <v>-2.547770700636979E-3</v>
      </c>
    </row>
    <row r="57" spans="1:5" x14ac:dyDescent="0.25">
      <c r="A57" s="1">
        <v>38246</v>
      </c>
      <c r="B57">
        <v>5055.03</v>
      </c>
      <c r="C57" s="2">
        <v>38.4</v>
      </c>
      <c r="D57">
        <f t="shared" si="0"/>
        <v>1.154211732218063E-2</v>
      </c>
      <c r="E57">
        <f t="shared" si="1"/>
        <v>-1.9157088122605366E-2</v>
      </c>
    </row>
    <row r="58" spans="1:5" x14ac:dyDescent="0.25">
      <c r="A58" s="1">
        <v>38247</v>
      </c>
      <c r="B58">
        <v>5045.91</v>
      </c>
      <c r="C58" s="2">
        <v>38.75</v>
      </c>
      <c r="D58">
        <f t="shared" si="0"/>
        <v>-1.8041435955869483E-3</v>
      </c>
      <c r="E58">
        <f t="shared" si="1"/>
        <v>9.1145833333333703E-3</v>
      </c>
    </row>
    <row r="59" spans="1:5" x14ac:dyDescent="0.25">
      <c r="A59" s="1">
        <v>38250</v>
      </c>
      <c r="B59">
        <v>5044.7700000000004</v>
      </c>
      <c r="C59" s="2">
        <v>39.15</v>
      </c>
      <c r="D59">
        <f t="shared" si="0"/>
        <v>-2.2592555158522802E-4</v>
      </c>
      <c r="E59">
        <f t="shared" si="1"/>
        <v>1.0322580645161254E-2</v>
      </c>
    </row>
    <row r="60" spans="1:5" x14ac:dyDescent="0.25">
      <c r="A60" s="1">
        <v>38251</v>
      </c>
      <c r="B60">
        <v>4958.41</v>
      </c>
      <c r="C60" s="2">
        <v>39.4</v>
      </c>
      <c r="D60">
        <f t="shared" si="0"/>
        <v>-1.7118718990162204E-2</v>
      </c>
      <c r="E60">
        <f t="shared" si="1"/>
        <v>6.3856960408684551E-3</v>
      </c>
    </row>
    <row r="61" spans="1:5" x14ac:dyDescent="0.25">
      <c r="A61" s="1">
        <v>38252</v>
      </c>
      <c r="B61">
        <v>4890.22</v>
      </c>
      <c r="C61" s="2">
        <v>38.799999999999997</v>
      </c>
      <c r="D61">
        <f t="shared" si="0"/>
        <v>-1.3752392399982979E-2</v>
      </c>
      <c r="E61">
        <f t="shared" si="1"/>
        <v>-1.5228426395939123E-2</v>
      </c>
    </row>
    <row r="62" spans="1:5" x14ac:dyDescent="0.25">
      <c r="A62" s="1">
        <v>38253</v>
      </c>
      <c r="B62">
        <v>4970.57</v>
      </c>
      <c r="C62" s="2">
        <v>38.450000000000003</v>
      </c>
      <c r="D62">
        <f t="shared" si="0"/>
        <v>1.6430753626626094E-2</v>
      </c>
      <c r="E62">
        <f t="shared" si="1"/>
        <v>-9.0206185567008844E-3</v>
      </c>
    </row>
    <row r="63" spans="1:5" x14ac:dyDescent="0.25">
      <c r="A63" s="1">
        <v>38254</v>
      </c>
      <c r="B63">
        <v>5080.67</v>
      </c>
      <c r="C63" s="2">
        <v>40.200000000000003</v>
      </c>
      <c r="D63">
        <f t="shared" si="0"/>
        <v>2.2150377119726786E-2</v>
      </c>
      <c r="E63">
        <f t="shared" si="1"/>
        <v>4.5513654096228866E-2</v>
      </c>
    </row>
    <row r="64" spans="1:5" x14ac:dyDescent="0.25">
      <c r="A64" s="1">
        <v>38257</v>
      </c>
      <c r="B64">
        <v>5125.04</v>
      </c>
      <c r="C64" s="2">
        <v>42.3</v>
      </c>
      <c r="D64">
        <f t="shared" si="0"/>
        <v>8.7331001619864873E-3</v>
      </c>
      <c r="E64">
        <f t="shared" si="1"/>
        <v>5.2238805970149106E-2</v>
      </c>
    </row>
    <row r="65" spans="1:5" x14ac:dyDescent="0.25">
      <c r="A65" s="1">
        <v>38258</v>
      </c>
      <c r="B65">
        <v>5128.13</v>
      </c>
      <c r="C65" s="2">
        <v>42.15</v>
      </c>
      <c r="D65">
        <f t="shared" si="0"/>
        <v>6.0292212353467401E-4</v>
      </c>
      <c r="E65">
        <f t="shared" si="1"/>
        <v>-3.5460992907801084E-3</v>
      </c>
    </row>
    <row r="66" spans="1:5" x14ac:dyDescent="0.25">
      <c r="A66" s="1">
        <v>38259</v>
      </c>
      <c r="B66">
        <v>5196.28</v>
      </c>
      <c r="C66" s="2">
        <v>41.85</v>
      </c>
      <c r="D66">
        <f t="shared" si="0"/>
        <v>1.3289444690364643E-2</v>
      </c>
      <c r="E66">
        <f t="shared" si="1"/>
        <v>-7.1174377224198617E-3</v>
      </c>
    </row>
    <row r="67" spans="1:5" x14ac:dyDescent="0.25">
      <c r="A67" s="1">
        <v>38260</v>
      </c>
      <c r="B67">
        <v>5217.6499999999996</v>
      </c>
      <c r="C67" s="2">
        <v>43.7</v>
      </c>
      <c r="D67">
        <f t="shared" si="0"/>
        <v>4.11255744494136E-3</v>
      </c>
      <c r="E67">
        <f t="shared" si="1"/>
        <v>4.4205495818399075E-2</v>
      </c>
    </row>
    <row r="68" spans="1:5" x14ac:dyDescent="0.25">
      <c r="A68" s="1">
        <v>38261</v>
      </c>
      <c r="B68">
        <v>5245.82</v>
      </c>
      <c r="C68" s="2">
        <v>43.7</v>
      </c>
      <c r="D68">
        <f t="shared" ref="D68:D131" si="2">(B68-B67)/B67</f>
        <v>5.3989823004609496E-3</v>
      </c>
      <c r="E68">
        <f t="shared" ref="E68:E131" si="3">(C68-C67)/C67</f>
        <v>0</v>
      </c>
    </row>
    <row r="69" spans="1:5" x14ac:dyDescent="0.25">
      <c r="A69" s="1">
        <v>38264</v>
      </c>
      <c r="B69">
        <v>5267.92</v>
      </c>
      <c r="C69" s="2">
        <v>43.7</v>
      </c>
      <c r="D69">
        <f t="shared" si="2"/>
        <v>4.2128780629149239E-3</v>
      </c>
      <c r="E69">
        <f t="shared" si="3"/>
        <v>0</v>
      </c>
    </row>
    <row r="70" spans="1:5" x14ac:dyDescent="0.25">
      <c r="A70" s="1">
        <v>38265</v>
      </c>
      <c r="B70">
        <v>5233.28</v>
      </c>
      <c r="C70" s="2">
        <v>43.75</v>
      </c>
      <c r="D70">
        <f t="shared" si="2"/>
        <v>-6.5756503515619685E-3</v>
      </c>
      <c r="E70">
        <f t="shared" si="3"/>
        <v>1.1441647597253354E-3</v>
      </c>
    </row>
    <row r="71" spans="1:5" x14ac:dyDescent="0.25">
      <c r="A71" s="1">
        <v>38266</v>
      </c>
      <c r="B71">
        <v>5299.53</v>
      </c>
      <c r="C71" s="2">
        <v>43.25</v>
      </c>
      <c r="D71">
        <f t="shared" si="2"/>
        <v>1.2659364681423506E-2</v>
      </c>
      <c r="E71">
        <f t="shared" si="3"/>
        <v>-1.1428571428571429E-2</v>
      </c>
    </row>
    <row r="72" spans="1:5" x14ac:dyDescent="0.25">
      <c r="A72" s="1">
        <v>38267</v>
      </c>
      <c r="B72">
        <v>5295.76</v>
      </c>
      <c r="C72" s="2">
        <v>44.1</v>
      </c>
      <c r="D72">
        <f t="shared" si="2"/>
        <v>-7.1138383969890297E-4</v>
      </c>
      <c r="E72">
        <f t="shared" si="3"/>
        <v>1.9653179190751477E-2</v>
      </c>
    </row>
    <row r="73" spans="1:5" x14ac:dyDescent="0.25">
      <c r="A73" s="1">
        <v>38268</v>
      </c>
      <c r="B73">
        <v>5342.94</v>
      </c>
      <c r="C73" s="2">
        <v>43.85</v>
      </c>
      <c r="D73">
        <f t="shared" si="2"/>
        <v>8.9090140036556381E-3</v>
      </c>
      <c r="E73">
        <f t="shared" si="3"/>
        <v>-5.6689342403628117E-3</v>
      </c>
    </row>
    <row r="74" spans="1:5" x14ac:dyDescent="0.25">
      <c r="A74" s="1">
        <v>38271</v>
      </c>
      <c r="B74">
        <v>5371.52</v>
      </c>
      <c r="C74" s="2">
        <v>44.6</v>
      </c>
      <c r="D74">
        <f t="shared" si="2"/>
        <v>5.3491149067743304E-3</v>
      </c>
      <c r="E74">
        <f t="shared" si="3"/>
        <v>1.7103762827822121E-2</v>
      </c>
    </row>
    <row r="75" spans="1:5" x14ac:dyDescent="0.25">
      <c r="A75" s="1">
        <v>38272</v>
      </c>
      <c r="B75">
        <v>5421.07</v>
      </c>
      <c r="C75" s="2">
        <v>44.45</v>
      </c>
      <c r="D75">
        <f t="shared" si="2"/>
        <v>9.2245770284759745E-3</v>
      </c>
      <c r="E75">
        <f t="shared" si="3"/>
        <v>-3.3632286995515376E-3</v>
      </c>
    </row>
    <row r="76" spans="1:5" x14ac:dyDescent="0.25">
      <c r="A76" s="1">
        <v>38273</v>
      </c>
      <c r="B76">
        <v>5445.5</v>
      </c>
      <c r="C76" s="2">
        <v>44.75</v>
      </c>
      <c r="D76">
        <f t="shared" si="2"/>
        <v>4.5064904160987207E-3</v>
      </c>
      <c r="E76">
        <f t="shared" si="3"/>
        <v>6.7491563554555037E-3</v>
      </c>
    </row>
    <row r="77" spans="1:5" x14ac:dyDescent="0.25">
      <c r="A77" s="1">
        <v>38274</v>
      </c>
      <c r="B77">
        <v>5470.23</v>
      </c>
      <c r="C77" s="2">
        <v>45.1</v>
      </c>
      <c r="D77">
        <f t="shared" si="2"/>
        <v>4.5413644293452512E-3</v>
      </c>
      <c r="E77">
        <f t="shared" si="3"/>
        <v>7.8212290502793613E-3</v>
      </c>
    </row>
    <row r="78" spans="1:5" x14ac:dyDescent="0.25">
      <c r="A78" s="1">
        <v>38275</v>
      </c>
      <c r="B78">
        <v>5433.48</v>
      </c>
      <c r="C78" s="2">
        <v>45</v>
      </c>
      <c r="D78">
        <f t="shared" si="2"/>
        <v>-6.7181818680384564E-3</v>
      </c>
      <c r="E78">
        <f t="shared" si="3"/>
        <v>-2.2172949002217607E-3</v>
      </c>
    </row>
    <row r="79" spans="1:5" x14ac:dyDescent="0.25">
      <c r="A79" s="1">
        <v>38278</v>
      </c>
      <c r="B79">
        <v>5380.72</v>
      </c>
      <c r="C79" s="2">
        <v>44.75</v>
      </c>
      <c r="D79">
        <f t="shared" si="2"/>
        <v>-9.7101673329062239E-3</v>
      </c>
      <c r="E79">
        <f t="shared" si="3"/>
        <v>-5.5555555555555558E-3</v>
      </c>
    </row>
    <row r="80" spans="1:5" x14ac:dyDescent="0.25">
      <c r="A80" s="1">
        <v>38279</v>
      </c>
      <c r="B80">
        <v>5467.06</v>
      </c>
      <c r="C80" s="2">
        <v>44.85</v>
      </c>
      <c r="D80">
        <f t="shared" si="2"/>
        <v>1.6046179693423954E-2</v>
      </c>
      <c r="E80">
        <f t="shared" si="3"/>
        <v>2.2346368715084118E-3</v>
      </c>
    </row>
    <row r="81" spans="1:5" x14ac:dyDescent="0.25">
      <c r="A81" s="1">
        <v>38280</v>
      </c>
      <c r="B81">
        <v>5465.36</v>
      </c>
      <c r="C81" s="2">
        <v>45.35</v>
      </c>
      <c r="D81">
        <f t="shared" si="2"/>
        <v>-3.1095323629166819E-4</v>
      </c>
      <c r="E81">
        <f t="shared" si="3"/>
        <v>1.1148272017837234E-2</v>
      </c>
    </row>
    <row r="82" spans="1:5" x14ac:dyDescent="0.25">
      <c r="A82" s="1">
        <v>38281</v>
      </c>
      <c r="B82">
        <v>5452.87</v>
      </c>
      <c r="C82" s="2">
        <v>40.6</v>
      </c>
      <c r="D82">
        <f t="shared" si="2"/>
        <v>-2.2853023405594109E-3</v>
      </c>
      <c r="E82">
        <f t="shared" si="3"/>
        <v>-0.10474090407938258</v>
      </c>
    </row>
    <row r="83" spans="1:5" x14ac:dyDescent="0.25">
      <c r="A83" s="1">
        <v>38282</v>
      </c>
      <c r="B83">
        <v>5458.32</v>
      </c>
      <c r="C83" s="2">
        <v>41.05</v>
      </c>
      <c r="D83">
        <f t="shared" si="2"/>
        <v>9.9947367166277907E-4</v>
      </c>
      <c r="E83">
        <f t="shared" si="3"/>
        <v>1.1083743842364427E-2</v>
      </c>
    </row>
    <row r="84" spans="1:5" x14ac:dyDescent="0.25">
      <c r="A84" s="1">
        <v>38285</v>
      </c>
      <c r="B84">
        <v>5468.12</v>
      </c>
      <c r="C84" s="2">
        <v>40.9</v>
      </c>
      <c r="D84">
        <f t="shared" si="2"/>
        <v>1.7954242330973967E-3</v>
      </c>
      <c r="E84">
        <f t="shared" si="3"/>
        <v>-3.6540803897685404E-3</v>
      </c>
    </row>
    <row r="85" spans="1:5" x14ac:dyDescent="0.25">
      <c r="A85" s="1">
        <v>38286</v>
      </c>
      <c r="B85">
        <v>5390.35</v>
      </c>
      <c r="C85" s="2">
        <v>40.549999999999997</v>
      </c>
      <c r="D85">
        <f t="shared" si="2"/>
        <v>-1.4222438424906463E-2</v>
      </c>
      <c r="E85">
        <f t="shared" si="3"/>
        <v>-8.5574572127139707E-3</v>
      </c>
    </row>
    <row r="86" spans="1:5" x14ac:dyDescent="0.25">
      <c r="A86" s="1">
        <v>38287</v>
      </c>
      <c r="B86">
        <v>5383.42</v>
      </c>
      <c r="C86" s="2">
        <v>38.6</v>
      </c>
      <c r="D86">
        <f t="shared" si="2"/>
        <v>-1.2856308031946517E-3</v>
      </c>
      <c r="E86">
        <f t="shared" si="3"/>
        <v>-4.808877928483344E-2</v>
      </c>
    </row>
    <row r="87" spans="1:5" x14ac:dyDescent="0.25">
      <c r="A87" s="1">
        <v>38288</v>
      </c>
      <c r="B87">
        <v>5367.68</v>
      </c>
      <c r="C87" s="2">
        <v>38.6</v>
      </c>
      <c r="D87">
        <f t="shared" si="2"/>
        <v>-2.9237919389532643E-3</v>
      </c>
      <c r="E87">
        <f t="shared" si="3"/>
        <v>0</v>
      </c>
    </row>
    <row r="88" spans="1:5" x14ac:dyDescent="0.25">
      <c r="A88" s="1">
        <v>38289</v>
      </c>
      <c r="B88">
        <v>5332.24</v>
      </c>
      <c r="C88" s="2">
        <v>38.35</v>
      </c>
      <c r="D88">
        <f t="shared" si="2"/>
        <v>-6.6024800286158094E-3</v>
      </c>
      <c r="E88">
        <f t="shared" si="3"/>
        <v>-6.4766839378238338E-3</v>
      </c>
    </row>
    <row r="89" spans="1:5" x14ac:dyDescent="0.25">
      <c r="A89" s="1">
        <v>38292</v>
      </c>
      <c r="B89">
        <v>5246.91</v>
      </c>
      <c r="C89" s="2">
        <v>38.25</v>
      </c>
      <c r="D89">
        <f t="shared" si="2"/>
        <v>-1.6002655544386585E-2</v>
      </c>
      <c r="E89">
        <f t="shared" si="3"/>
        <v>-2.6075619295958647E-3</v>
      </c>
    </row>
    <row r="90" spans="1:5" x14ac:dyDescent="0.25">
      <c r="A90" s="1">
        <v>38293</v>
      </c>
      <c r="B90">
        <v>5329.88</v>
      </c>
      <c r="C90" s="2">
        <v>37.65</v>
      </c>
      <c r="D90">
        <f t="shared" si="2"/>
        <v>1.5813116672479661E-2</v>
      </c>
      <c r="E90">
        <f t="shared" si="3"/>
        <v>-1.568627450980396E-2</v>
      </c>
    </row>
    <row r="91" spans="1:5" x14ac:dyDescent="0.25">
      <c r="A91" s="1">
        <v>38294</v>
      </c>
      <c r="B91">
        <v>5351.51</v>
      </c>
      <c r="C91" s="2">
        <v>38.200000000000003</v>
      </c>
      <c r="D91">
        <f t="shared" si="2"/>
        <v>4.058252718635337E-3</v>
      </c>
      <c r="E91">
        <f t="shared" si="3"/>
        <v>1.4608233731739821E-2</v>
      </c>
    </row>
    <row r="92" spans="1:5" x14ac:dyDescent="0.25">
      <c r="A92" s="1">
        <v>38295</v>
      </c>
      <c r="B92">
        <v>5349.04</v>
      </c>
      <c r="C92" s="2">
        <v>38.35</v>
      </c>
      <c r="D92">
        <f t="shared" si="2"/>
        <v>-4.6155197318144872E-4</v>
      </c>
      <c r="E92">
        <f t="shared" si="3"/>
        <v>3.9267015706805908E-3</v>
      </c>
    </row>
    <row r="93" spans="1:5" x14ac:dyDescent="0.25">
      <c r="A93" s="1">
        <v>38296</v>
      </c>
      <c r="B93">
        <v>5352.3</v>
      </c>
      <c r="C93" s="2">
        <v>37.85</v>
      </c>
      <c r="D93">
        <f t="shared" si="2"/>
        <v>6.094551545698328E-4</v>
      </c>
      <c r="E93">
        <f t="shared" si="3"/>
        <v>-1.3037809647979138E-2</v>
      </c>
    </row>
    <row r="94" spans="1:5" x14ac:dyDescent="0.25">
      <c r="A94" s="1">
        <v>38299</v>
      </c>
      <c r="B94">
        <v>5378.85</v>
      </c>
      <c r="C94" s="2">
        <v>37.75</v>
      </c>
      <c r="D94">
        <f t="shared" si="2"/>
        <v>4.9604842777871538E-3</v>
      </c>
      <c r="E94">
        <f t="shared" si="3"/>
        <v>-2.6420079260238154E-3</v>
      </c>
    </row>
    <row r="95" spans="1:5" x14ac:dyDescent="0.25">
      <c r="A95" s="1">
        <v>38301</v>
      </c>
      <c r="B95">
        <v>5427.45</v>
      </c>
      <c r="C95" s="2">
        <v>37.799999999999997</v>
      </c>
      <c r="D95">
        <f t="shared" si="2"/>
        <v>9.035388605370934E-3</v>
      </c>
      <c r="E95">
        <f t="shared" si="3"/>
        <v>1.3245033112582029E-3</v>
      </c>
    </row>
    <row r="96" spans="1:5" x14ac:dyDescent="0.25">
      <c r="A96" s="1">
        <v>38303</v>
      </c>
      <c r="B96">
        <v>5483.88</v>
      </c>
      <c r="C96" s="2">
        <v>38.799999999999997</v>
      </c>
      <c r="D96">
        <f t="shared" si="2"/>
        <v>1.0397147831854792E-2</v>
      </c>
      <c r="E96">
        <f t="shared" si="3"/>
        <v>2.6455026455026457E-2</v>
      </c>
    </row>
    <row r="97" spans="1:5" x14ac:dyDescent="0.25">
      <c r="A97" s="1">
        <v>38309</v>
      </c>
      <c r="B97">
        <v>5515.43</v>
      </c>
      <c r="C97" s="2">
        <v>39.85</v>
      </c>
      <c r="D97">
        <f t="shared" si="2"/>
        <v>5.7532258182163322E-3</v>
      </c>
      <c r="E97">
        <f t="shared" si="3"/>
        <v>2.7061855670103205E-2</v>
      </c>
    </row>
    <row r="98" spans="1:5" x14ac:dyDescent="0.25">
      <c r="A98" s="1">
        <v>38310</v>
      </c>
      <c r="B98">
        <v>5520.17</v>
      </c>
      <c r="C98" s="2">
        <v>40.299999999999997</v>
      </c>
      <c r="D98">
        <f t="shared" si="2"/>
        <v>8.5940715411124457E-4</v>
      </c>
      <c r="E98">
        <f t="shared" si="3"/>
        <v>1.1292346298619717E-2</v>
      </c>
    </row>
    <row r="99" spans="1:5" x14ac:dyDescent="0.25">
      <c r="A99" s="1">
        <v>38313</v>
      </c>
      <c r="B99">
        <v>5502.56</v>
      </c>
      <c r="C99" s="2">
        <v>40.6</v>
      </c>
      <c r="D99">
        <f t="shared" si="2"/>
        <v>-3.1901191448813482E-3</v>
      </c>
      <c r="E99">
        <f t="shared" si="3"/>
        <v>7.4441687344914218E-3</v>
      </c>
    </row>
    <row r="100" spans="1:5" x14ac:dyDescent="0.25">
      <c r="A100" s="1">
        <v>38314</v>
      </c>
      <c r="B100">
        <v>5514.49</v>
      </c>
      <c r="C100" s="2">
        <v>40.450000000000003</v>
      </c>
      <c r="D100">
        <f t="shared" si="2"/>
        <v>2.168081765578091E-3</v>
      </c>
      <c r="E100">
        <f t="shared" si="3"/>
        <v>-3.694581280788142E-3</v>
      </c>
    </row>
    <row r="101" spans="1:5" x14ac:dyDescent="0.25">
      <c r="A101" s="1">
        <v>38315</v>
      </c>
      <c r="B101">
        <v>5533.22</v>
      </c>
      <c r="C101" s="2">
        <v>40.799999999999997</v>
      </c>
      <c r="D101">
        <f t="shared" si="2"/>
        <v>3.39650629523319E-3</v>
      </c>
      <c r="E101">
        <f t="shared" si="3"/>
        <v>8.6526576019776095E-3</v>
      </c>
    </row>
    <row r="102" spans="1:5" x14ac:dyDescent="0.25">
      <c r="A102" s="1">
        <v>38316</v>
      </c>
      <c r="B102">
        <v>5523.27</v>
      </c>
      <c r="C102" s="2">
        <v>40.6</v>
      </c>
      <c r="D102">
        <f t="shared" si="2"/>
        <v>-1.7982296022930261E-3</v>
      </c>
      <c r="E102">
        <f t="shared" si="3"/>
        <v>-4.9019607843136213E-3</v>
      </c>
    </row>
    <row r="103" spans="1:5" x14ac:dyDescent="0.25">
      <c r="A103" s="1">
        <v>38317</v>
      </c>
      <c r="B103">
        <v>5556.87</v>
      </c>
      <c r="C103" s="2">
        <v>40.35</v>
      </c>
      <c r="D103">
        <f t="shared" si="2"/>
        <v>6.0833527964411389E-3</v>
      </c>
      <c r="E103">
        <f t="shared" si="3"/>
        <v>-6.157635467980295E-3</v>
      </c>
    </row>
    <row r="104" spans="1:5" x14ac:dyDescent="0.25">
      <c r="A104" s="1">
        <v>38320</v>
      </c>
      <c r="B104">
        <v>5571.88</v>
      </c>
      <c r="C104" s="2">
        <v>40.4</v>
      </c>
      <c r="D104">
        <f t="shared" si="2"/>
        <v>2.7011609053298382E-3</v>
      </c>
      <c r="E104">
        <f t="shared" si="3"/>
        <v>1.2391573729862988E-3</v>
      </c>
    </row>
    <row r="105" spans="1:5" x14ac:dyDescent="0.25">
      <c r="A105" s="1">
        <v>38321</v>
      </c>
      <c r="B105">
        <v>5567.79</v>
      </c>
      <c r="C105" s="2">
        <v>40.299999999999997</v>
      </c>
      <c r="D105">
        <f t="shared" si="2"/>
        <v>-7.3404308779086147E-4</v>
      </c>
      <c r="E105">
        <f t="shared" si="3"/>
        <v>-2.4752475247525104E-3</v>
      </c>
    </row>
    <row r="106" spans="1:5" x14ac:dyDescent="0.25">
      <c r="A106" s="1">
        <v>38322</v>
      </c>
      <c r="B106">
        <v>5560.5</v>
      </c>
      <c r="C106" s="2">
        <v>40.35</v>
      </c>
      <c r="D106">
        <f t="shared" si="2"/>
        <v>-1.3093166229329704E-3</v>
      </c>
      <c r="E106">
        <f t="shared" si="3"/>
        <v>1.2406947890819917E-3</v>
      </c>
    </row>
    <row r="107" spans="1:5" x14ac:dyDescent="0.25">
      <c r="A107" s="1">
        <v>38323</v>
      </c>
      <c r="B107">
        <v>5552.5</v>
      </c>
      <c r="C107" s="2">
        <v>40.25</v>
      </c>
      <c r="D107">
        <f t="shared" si="2"/>
        <v>-1.4387195396097473E-3</v>
      </c>
      <c r="E107">
        <f t="shared" si="3"/>
        <v>-2.4783147459727737E-3</v>
      </c>
    </row>
    <row r="108" spans="1:5" x14ac:dyDescent="0.25">
      <c r="A108" s="1">
        <v>38324</v>
      </c>
      <c r="B108">
        <v>5575.96</v>
      </c>
      <c r="C108" s="2">
        <v>40.299999999999997</v>
      </c>
      <c r="D108">
        <f t="shared" si="2"/>
        <v>4.2251238180999618E-3</v>
      </c>
      <c r="E108">
        <f t="shared" si="3"/>
        <v>1.2422360248446499E-3</v>
      </c>
    </row>
    <row r="109" spans="1:5" x14ac:dyDescent="0.25">
      <c r="A109" s="1">
        <v>38327</v>
      </c>
      <c r="B109">
        <v>5633.13</v>
      </c>
      <c r="C109" s="2">
        <v>40.450000000000003</v>
      </c>
      <c r="D109">
        <f t="shared" si="2"/>
        <v>1.0252942990982731E-2</v>
      </c>
      <c r="E109">
        <f t="shared" si="3"/>
        <v>3.7220843672457989E-3</v>
      </c>
    </row>
    <row r="110" spans="1:5" x14ac:dyDescent="0.25">
      <c r="A110" s="1">
        <v>38328</v>
      </c>
      <c r="B110">
        <v>5675.79</v>
      </c>
      <c r="C110" s="2">
        <v>40.700000000000003</v>
      </c>
      <c r="D110">
        <f t="shared" si="2"/>
        <v>7.5730544120231301E-3</v>
      </c>
      <c r="E110">
        <f t="shared" si="3"/>
        <v>6.180469715698393E-3</v>
      </c>
    </row>
    <row r="111" spans="1:5" x14ac:dyDescent="0.25">
      <c r="A111" s="1">
        <v>38329</v>
      </c>
      <c r="B111">
        <v>5698.64</v>
      </c>
      <c r="C111" s="2">
        <v>41.55</v>
      </c>
      <c r="D111">
        <f t="shared" si="2"/>
        <v>4.0258712884022069E-3</v>
      </c>
      <c r="E111">
        <f t="shared" si="3"/>
        <v>2.0884520884520745E-2</v>
      </c>
    </row>
    <row r="112" spans="1:5" x14ac:dyDescent="0.25">
      <c r="A112" s="1">
        <v>38330</v>
      </c>
      <c r="B112">
        <v>5738.49</v>
      </c>
      <c r="C112" s="2">
        <v>41.35</v>
      </c>
      <c r="D112">
        <f t="shared" si="2"/>
        <v>6.9928965507558734E-3</v>
      </c>
      <c r="E112">
        <f t="shared" si="3"/>
        <v>-4.8134777376653611E-3</v>
      </c>
    </row>
    <row r="113" spans="1:5" x14ac:dyDescent="0.25">
      <c r="A113" s="1">
        <v>38331</v>
      </c>
      <c r="B113">
        <v>5700.82</v>
      </c>
      <c r="C113" s="2">
        <v>41.45</v>
      </c>
      <c r="D113">
        <f t="shared" si="2"/>
        <v>-6.564444653558702E-3</v>
      </c>
      <c r="E113">
        <f t="shared" si="3"/>
        <v>2.418379685610675E-3</v>
      </c>
    </row>
    <row r="114" spans="1:5" x14ac:dyDescent="0.25">
      <c r="A114" s="1">
        <v>38334</v>
      </c>
      <c r="B114">
        <v>5758.28</v>
      </c>
      <c r="C114" s="2">
        <v>40.85</v>
      </c>
      <c r="D114">
        <f t="shared" si="2"/>
        <v>1.0079251756764824E-2</v>
      </c>
      <c r="E114">
        <f t="shared" si="3"/>
        <v>-1.4475271411338995E-2</v>
      </c>
    </row>
    <row r="115" spans="1:5" x14ac:dyDescent="0.25">
      <c r="A115" s="1">
        <v>38335</v>
      </c>
      <c r="B115">
        <v>5766.62</v>
      </c>
      <c r="C115" s="2">
        <v>41.25</v>
      </c>
      <c r="D115">
        <f t="shared" si="2"/>
        <v>1.4483491598185822E-3</v>
      </c>
      <c r="E115">
        <f t="shared" si="3"/>
        <v>9.7919216646266474E-3</v>
      </c>
    </row>
    <row r="116" spans="1:5" x14ac:dyDescent="0.25">
      <c r="A116" s="1">
        <v>38336</v>
      </c>
      <c r="B116">
        <v>5824.25</v>
      </c>
      <c r="C116" s="2">
        <v>41.05</v>
      </c>
      <c r="D116">
        <f t="shared" si="2"/>
        <v>9.9937224925519819E-3</v>
      </c>
      <c r="E116">
        <f t="shared" si="3"/>
        <v>-4.848484848484917E-3</v>
      </c>
    </row>
    <row r="117" spans="1:5" x14ac:dyDescent="0.25">
      <c r="A117" s="1">
        <v>38337</v>
      </c>
      <c r="B117">
        <v>5827.84</v>
      </c>
      <c r="C117" s="2">
        <v>42</v>
      </c>
      <c r="D117">
        <f t="shared" si="2"/>
        <v>6.1638837618580001E-4</v>
      </c>
      <c r="E117">
        <f t="shared" si="3"/>
        <v>2.3142509135201047E-2</v>
      </c>
    </row>
    <row r="118" spans="1:5" x14ac:dyDescent="0.25">
      <c r="A118" s="1">
        <v>38338</v>
      </c>
      <c r="B118">
        <v>5842.59</v>
      </c>
      <c r="C118" s="2">
        <v>41.75</v>
      </c>
      <c r="D118">
        <f t="shared" si="2"/>
        <v>2.5309548649242257E-3</v>
      </c>
      <c r="E118">
        <f t="shared" si="3"/>
        <v>-5.9523809523809521E-3</v>
      </c>
    </row>
    <row r="119" spans="1:5" x14ac:dyDescent="0.25">
      <c r="A119" s="1">
        <v>38341</v>
      </c>
      <c r="B119">
        <v>5852.87</v>
      </c>
      <c r="C119" s="2">
        <v>41.7</v>
      </c>
      <c r="D119">
        <f t="shared" si="2"/>
        <v>1.7594936492205931E-3</v>
      </c>
      <c r="E119">
        <f t="shared" si="3"/>
        <v>-1.1976047904190936E-3</v>
      </c>
    </row>
    <row r="120" spans="1:5" x14ac:dyDescent="0.25">
      <c r="A120" s="1">
        <v>38342</v>
      </c>
      <c r="B120">
        <v>5874.19</v>
      </c>
      <c r="C120" s="2">
        <v>41.45</v>
      </c>
      <c r="D120">
        <f t="shared" si="2"/>
        <v>3.6426573629688868E-3</v>
      </c>
      <c r="E120">
        <f t="shared" si="3"/>
        <v>-5.9952038369304557E-3</v>
      </c>
    </row>
    <row r="121" spans="1:5" x14ac:dyDescent="0.25">
      <c r="A121" s="1">
        <v>38343</v>
      </c>
      <c r="B121">
        <v>5967.97</v>
      </c>
      <c r="C121" s="2">
        <v>41.5</v>
      </c>
      <c r="D121">
        <f t="shared" si="2"/>
        <v>1.5964754289527691E-2</v>
      </c>
      <c r="E121">
        <f t="shared" si="3"/>
        <v>1.2062726176115116E-3</v>
      </c>
    </row>
    <row r="122" spans="1:5" x14ac:dyDescent="0.25">
      <c r="A122" s="1">
        <v>38344</v>
      </c>
      <c r="B122">
        <v>5977.92</v>
      </c>
      <c r="C122" s="2">
        <v>41.7</v>
      </c>
      <c r="D122">
        <f t="shared" si="2"/>
        <v>1.6672335819382165E-3</v>
      </c>
      <c r="E122">
        <f t="shared" si="3"/>
        <v>4.819277108433803E-3</v>
      </c>
    </row>
    <row r="123" spans="1:5" x14ac:dyDescent="0.25">
      <c r="A123" s="1">
        <v>38345</v>
      </c>
      <c r="B123">
        <v>6045.8</v>
      </c>
      <c r="C123" s="2">
        <v>41.55</v>
      </c>
      <c r="D123">
        <f t="shared" si="2"/>
        <v>1.1355120175579483E-2</v>
      </c>
      <c r="E123">
        <f t="shared" si="3"/>
        <v>-3.5971223021584093E-3</v>
      </c>
    </row>
    <row r="124" spans="1:5" x14ac:dyDescent="0.25">
      <c r="A124" s="1">
        <v>38348</v>
      </c>
      <c r="B124">
        <v>6046.16</v>
      </c>
      <c r="C124" s="2">
        <v>42.35</v>
      </c>
      <c r="D124">
        <f t="shared" si="2"/>
        <v>5.9545469582135132E-5</v>
      </c>
      <c r="E124">
        <f t="shared" si="3"/>
        <v>1.9253910950661958E-2</v>
      </c>
    </row>
    <row r="125" spans="1:5" x14ac:dyDescent="0.25">
      <c r="A125" s="1">
        <v>38349</v>
      </c>
      <c r="B125">
        <v>6077.83</v>
      </c>
      <c r="C125" s="2">
        <v>42.75</v>
      </c>
      <c r="D125">
        <f t="shared" si="2"/>
        <v>5.2380353811344845E-3</v>
      </c>
      <c r="E125">
        <f t="shared" si="3"/>
        <v>9.4451003541912298E-3</v>
      </c>
    </row>
    <row r="126" spans="1:5" x14ac:dyDescent="0.25">
      <c r="A126" s="1">
        <v>38350</v>
      </c>
      <c r="B126">
        <v>6123.67</v>
      </c>
      <c r="C126" s="2">
        <v>43.7</v>
      </c>
      <c r="D126">
        <f t="shared" si="2"/>
        <v>7.5421655426361296E-3</v>
      </c>
      <c r="E126">
        <f t="shared" si="3"/>
        <v>2.2222222222222289E-2</v>
      </c>
    </row>
    <row r="127" spans="1:5" x14ac:dyDescent="0.25">
      <c r="A127" s="1">
        <v>38351</v>
      </c>
      <c r="B127">
        <v>6106.93</v>
      </c>
      <c r="C127" s="2">
        <v>43.8</v>
      </c>
      <c r="D127">
        <f t="shared" si="2"/>
        <v>-2.7336548181074063E-3</v>
      </c>
      <c r="E127">
        <f t="shared" si="3"/>
        <v>2.2883295194506708E-3</v>
      </c>
    </row>
    <row r="128" spans="1:5" x14ac:dyDescent="0.25">
      <c r="A128" s="1">
        <v>38352</v>
      </c>
      <c r="B128">
        <v>6218.4</v>
      </c>
      <c r="C128" s="2">
        <v>44.1</v>
      </c>
      <c r="D128">
        <f t="shared" si="2"/>
        <v>1.8253033848431102E-2</v>
      </c>
      <c r="E128">
        <f t="shared" si="3"/>
        <v>6.8493150684932483E-3</v>
      </c>
    </row>
    <row r="129" spans="1:5" x14ac:dyDescent="0.25">
      <c r="A129" s="1">
        <v>38355</v>
      </c>
      <c r="B129">
        <v>6220.28</v>
      </c>
      <c r="C129" s="2">
        <v>44.2</v>
      </c>
      <c r="D129">
        <f t="shared" si="2"/>
        <v>3.0232857326645268E-4</v>
      </c>
      <c r="E129">
        <f t="shared" si="3"/>
        <v>2.2675736961451569E-3</v>
      </c>
    </row>
    <row r="130" spans="1:5" x14ac:dyDescent="0.25">
      <c r="A130" s="1">
        <v>38356</v>
      </c>
      <c r="B130">
        <v>6297.7</v>
      </c>
      <c r="C130" s="2">
        <v>44.35</v>
      </c>
      <c r="D130">
        <f t="shared" si="2"/>
        <v>1.2446385050190679E-2</v>
      </c>
      <c r="E130">
        <f t="shared" si="3"/>
        <v>3.3936651583710083E-3</v>
      </c>
    </row>
    <row r="131" spans="1:5" x14ac:dyDescent="0.25">
      <c r="A131" s="1">
        <v>38357</v>
      </c>
      <c r="B131">
        <v>6309.72</v>
      </c>
      <c r="C131" s="2">
        <v>45.85</v>
      </c>
      <c r="D131">
        <f t="shared" si="2"/>
        <v>1.908633310573771E-3</v>
      </c>
      <c r="E131">
        <f t="shared" si="3"/>
        <v>3.3821871476888386E-2</v>
      </c>
    </row>
    <row r="132" spans="1:5" x14ac:dyDescent="0.25">
      <c r="A132" s="1">
        <v>38358</v>
      </c>
      <c r="B132">
        <v>6353.27</v>
      </c>
      <c r="C132" s="2">
        <v>45.6</v>
      </c>
      <c r="D132">
        <f t="shared" ref="D132:D195" si="4">(B132-B131)/B131</f>
        <v>6.9020495362710514E-3</v>
      </c>
      <c r="E132">
        <f t="shared" ref="E132:E195" si="5">(C132-C131)/C131</f>
        <v>-5.4525627044711015E-3</v>
      </c>
    </row>
    <row r="133" spans="1:5" x14ac:dyDescent="0.25">
      <c r="A133" s="1">
        <v>38359</v>
      </c>
      <c r="B133">
        <v>6318.9</v>
      </c>
      <c r="C133" s="2">
        <v>45.85</v>
      </c>
      <c r="D133">
        <f t="shared" si="4"/>
        <v>-5.409812584700603E-3</v>
      </c>
      <c r="E133">
        <f t="shared" si="5"/>
        <v>5.4824561403508769E-3</v>
      </c>
    </row>
    <row r="134" spans="1:5" x14ac:dyDescent="0.25">
      <c r="A134" s="1">
        <v>38362</v>
      </c>
      <c r="B134">
        <v>6484.14</v>
      </c>
      <c r="C134" s="2">
        <v>46.15</v>
      </c>
      <c r="D134">
        <f t="shared" si="4"/>
        <v>2.6150121065375415E-2</v>
      </c>
      <c r="E134">
        <f t="shared" si="5"/>
        <v>6.5430752453652591E-3</v>
      </c>
    </row>
    <row r="135" spans="1:5" x14ac:dyDescent="0.25">
      <c r="A135" s="1">
        <v>38363</v>
      </c>
      <c r="B135">
        <v>6710.03</v>
      </c>
      <c r="C135" s="2">
        <v>49.6</v>
      </c>
      <c r="D135">
        <f t="shared" si="4"/>
        <v>3.4837310730489998E-2</v>
      </c>
      <c r="E135">
        <f t="shared" si="5"/>
        <v>7.475622968580721E-2</v>
      </c>
    </row>
    <row r="136" spans="1:5" x14ac:dyDescent="0.25">
      <c r="A136" s="1">
        <v>38364</v>
      </c>
      <c r="B136">
        <v>6657.4</v>
      </c>
      <c r="C136" s="2">
        <v>53.3</v>
      </c>
      <c r="D136">
        <f t="shared" si="4"/>
        <v>-7.8434820708700431E-3</v>
      </c>
      <c r="E136">
        <f t="shared" si="5"/>
        <v>7.4596774193548293E-2</v>
      </c>
    </row>
    <row r="137" spans="1:5" x14ac:dyDescent="0.25">
      <c r="A137" s="1">
        <v>38365</v>
      </c>
      <c r="B137">
        <v>6424.8</v>
      </c>
      <c r="C137" s="2">
        <v>53.05</v>
      </c>
      <c r="D137">
        <f t="shared" si="4"/>
        <v>-3.493856460480059E-2</v>
      </c>
      <c r="E137">
        <f t="shared" si="5"/>
        <v>-4.6904315196998128E-3</v>
      </c>
    </row>
    <row r="138" spans="1:5" x14ac:dyDescent="0.25">
      <c r="A138" s="1">
        <v>38366</v>
      </c>
      <c r="B138">
        <v>6559.83</v>
      </c>
      <c r="C138" s="2">
        <v>50.4</v>
      </c>
      <c r="D138">
        <f t="shared" si="4"/>
        <v>2.1016996638027603E-2</v>
      </c>
      <c r="E138">
        <f t="shared" si="5"/>
        <v>-4.9952874646559828E-2</v>
      </c>
    </row>
    <row r="139" spans="1:5" x14ac:dyDescent="0.25">
      <c r="A139" s="1">
        <v>38369</v>
      </c>
      <c r="B139">
        <v>6633.01</v>
      </c>
      <c r="C139" s="2">
        <v>51.55</v>
      </c>
      <c r="D139">
        <f t="shared" si="4"/>
        <v>1.1155776902755146E-2</v>
      </c>
      <c r="E139">
        <f t="shared" si="5"/>
        <v>2.2817460317460288E-2</v>
      </c>
    </row>
    <row r="140" spans="1:5" x14ac:dyDescent="0.25">
      <c r="A140" s="1">
        <v>38370</v>
      </c>
      <c r="B140">
        <v>6603.55</v>
      </c>
      <c r="C140" s="2">
        <v>52.8</v>
      </c>
      <c r="D140">
        <f t="shared" si="4"/>
        <v>-4.4414225216003042E-3</v>
      </c>
      <c r="E140">
        <f t="shared" si="5"/>
        <v>2.4248302618816685E-2</v>
      </c>
    </row>
    <row r="141" spans="1:5" x14ac:dyDescent="0.25">
      <c r="A141" s="1">
        <v>38371</v>
      </c>
      <c r="B141">
        <v>6746.4</v>
      </c>
      <c r="C141" s="2">
        <v>52.5</v>
      </c>
      <c r="D141">
        <f t="shared" si="4"/>
        <v>2.1632303836572671E-2</v>
      </c>
      <c r="E141">
        <f t="shared" si="5"/>
        <v>-5.6818181818181282E-3</v>
      </c>
    </row>
    <row r="142" spans="1:5" x14ac:dyDescent="0.25">
      <c r="A142" s="1">
        <v>38376</v>
      </c>
      <c r="B142">
        <v>6861.97</v>
      </c>
      <c r="C142" s="2">
        <v>56.4</v>
      </c>
      <c r="D142">
        <f t="shared" si="4"/>
        <v>1.7130617810980762E-2</v>
      </c>
      <c r="E142">
        <f t="shared" si="5"/>
        <v>7.428571428571426E-2</v>
      </c>
    </row>
    <row r="143" spans="1:5" x14ac:dyDescent="0.25">
      <c r="A143" s="1">
        <v>38377</v>
      </c>
      <c r="B143">
        <v>6887.58</v>
      </c>
      <c r="C143" s="2">
        <v>59</v>
      </c>
      <c r="D143">
        <f t="shared" si="4"/>
        <v>3.7321643784510384E-3</v>
      </c>
      <c r="E143">
        <f t="shared" si="5"/>
        <v>4.6099290780141869E-2</v>
      </c>
    </row>
    <row r="144" spans="1:5" x14ac:dyDescent="0.25">
      <c r="A144" s="1">
        <v>38378</v>
      </c>
      <c r="B144">
        <v>6904.56</v>
      </c>
      <c r="C144" s="2">
        <v>58.85</v>
      </c>
      <c r="D144">
        <f t="shared" si="4"/>
        <v>2.4653071180299139E-3</v>
      </c>
      <c r="E144">
        <f t="shared" si="5"/>
        <v>-2.5423728813559082E-3</v>
      </c>
    </row>
    <row r="145" spans="1:5" x14ac:dyDescent="0.25">
      <c r="A145" s="1">
        <v>38379</v>
      </c>
      <c r="B145">
        <v>6952.82</v>
      </c>
      <c r="C145" s="2">
        <v>61.4</v>
      </c>
      <c r="D145">
        <f t="shared" si="4"/>
        <v>6.9895836954127861E-3</v>
      </c>
      <c r="E145">
        <f t="shared" si="5"/>
        <v>4.3330501274426461E-2</v>
      </c>
    </row>
    <row r="146" spans="1:5" x14ac:dyDescent="0.25">
      <c r="A146" s="1">
        <v>38380</v>
      </c>
      <c r="B146">
        <v>6798.01</v>
      </c>
      <c r="C146" s="2">
        <v>66</v>
      </c>
      <c r="D146">
        <f t="shared" si="4"/>
        <v>-2.226578568120554E-2</v>
      </c>
      <c r="E146">
        <f t="shared" si="5"/>
        <v>7.4918566775244319E-2</v>
      </c>
    </row>
    <row r="147" spans="1:5" x14ac:dyDescent="0.25">
      <c r="A147" s="1">
        <v>38383</v>
      </c>
      <c r="B147">
        <v>6747.39</v>
      </c>
      <c r="C147" s="2">
        <v>64</v>
      </c>
      <c r="D147">
        <f t="shared" si="4"/>
        <v>-7.4462967839117461E-3</v>
      </c>
      <c r="E147">
        <f t="shared" si="5"/>
        <v>-3.0303030303030304E-2</v>
      </c>
    </row>
    <row r="148" spans="1:5" x14ac:dyDescent="0.25">
      <c r="A148" s="1">
        <v>38384</v>
      </c>
      <c r="B148">
        <v>6869.28</v>
      </c>
      <c r="C148" s="2">
        <v>60.8</v>
      </c>
      <c r="D148">
        <f t="shared" si="4"/>
        <v>1.8064762819401191E-2</v>
      </c>
      <c r="E148">
        <f t="shared" si="5"/>
        <v>-5.0000000000000044E-2</v>
      </c>
    </row>
    <row r="149" spans="1:5" x14ac:dyDescent="0.25">
      <c r="A149" s="1">
        <v>38385</v>
      </c>
      <c r="B149">
        <v>6949.88</v>
      </c>
      <c r="C149" s="2">
        <v>62.2</v>
      </c>
      <c r="D149">
        <f t="shared" si="4"/>
        <v>1.1733398551231041E-2</v>
      </c>
      <c r="E149">
        <f t="shared" si="5"/>
        <v>2.302631578947378E-2</v>
      </c>
    </row>
    <row r="150" spans="1:5" x14ac:dyDescent="0.25">
      <c r="A150" s="1">
        <v>38386</v>
      </c>
      <c r="B150">
        <v>7014.71</v>
      </c>
      <c r="C150" s="2">
        <v>63.25</v>
      </c>
      <c r="D150">
        <f t="shared" si="4"/>
        <v>9.3282186167243063E-3</v>
      </c>
      <c r="E150">
        <f t="shared" si="5"/>
        <v>1.6881028938906705E-2</v>
      </c>
    </row>
    <row r="151" spans="1:5" x14ac:dyDescent="0.25">
      <c r="A151" s="1">
        <v>38387</v>
      </c>
      <c r="B151">
        <v>6968.46</v>
      </c>
      <c r="C151" s="2">
        <v>63.3</v>
      </c>
      <c r="D151">
        <f t="shared" si="4"/>
        <v>-6.5932875343385541E-3</v>
      </c>
      <c r="E151">
        <f t="shared" si="5"/>
        <v>7.9051383399204997E-4</v>
      </c>
    </row>
    <row r="152" spans="1:5" x14ac:dyDescent="0.25">
      <c r="A152" s="1">
        <v>38390</v>
      </c>
      <c r="B152">
        <v>7091.14</v>
      </c>
      <c r="C152" s="2">
        <v>62.4</v>
      </c>
      <c r="D152">
        <f t="shared" si="4"/>
        <v>1.7605037554926095E-2</v>
      </c>
      <c r="E152">
        <f t="shared" si="5"/>
        <v>-1.4218009478672964E-2</v>
      </c>
    </row>
    <row r="153" spans="1:5" x14ac:dyDescent="0.25">
      <c r="A153" s="1">
        <v>38391</v>
      </c>
      <c r="B153">
        <v>7154.83</v>
      </c>
      <c r="C153" s="2">
        <v>64.150000000000006</v>
      </c>
      <c r="D153">
        <f t="shared" si="4"/>
        <v>8.9816305981830283E-3</v>
      </c>
      <c r="E153">
        <f t="shared" si="5"/>
        <v>2.804487179487191E-2</v>
      </c>
    </row>
    <row r="154" spans="1:5" x14ac:dyDescent="0.25">
      <c r="A154" s="1">
        <v>38392</v>
      </c>
      <c r="B154">
        <v>7156.55</v>
      </c>
      <c r="C154" s="2">
        <v>65.55</v>
      </c>
      <c r="D154">
        <f t="shared" si="4"/>
        <v>2.4039704647074139E-4</v>
      </c>
      <c r="E154">
        <f t="shared" si="5"/>
        <v>2.1823850350740318E-2</v>
      </c>
    </row>
    <row r="155" spans="1:5" x14ac:dyDescent="0.25">
      <c r="A155" s="1">
        <v>38393</v>
      </c>
      <c r="B155">
        <v>7196.63</v>
      </c>
      <c r="C155" s="2">
        <v>63.85</v>
      </c>
      <c r="D155">
        <f t="shared" si="4"/>
        <v>5.6004639106832102E-3</v>
      </c>
      <c r="E155">
        <f t="shared" si="5"/>
        <v>-2.5934401220442348E-2</v>
      </c>
    </row>
    <row r="156" spans="1:5" x14ac:dyDescent="0.25">
      <c r="A156" s="1">
        <v>38394</v>
      </c>
      <c r="B156">
        <v>7238.76</v>
      </c>
      <c r="C156" s="2">
        <v>64.05</v>
      </c>
      <c r="D156">
        <f t="shared" si="4"/>
        <v>5.8541289464652353E-3</v>
      </c>
      <c r="E156">
        <f t="shared" si="5"/>
        <v>3.1323414252152817E-3</v>
      </c>
    </row>
    <row r="157" spans="1:5" x14ac:dyDescent="0.25">
      <c r="A157" s="1">
        <v>38397</v>
      </c>
      <c r="B157">
        <v>7341.69</v>
      </c>
      <c r="C157" s="2">
        <v>64.25</v>
      </c>
      <c r="D157">
        <f t="shared" si="4"/>
        <v>1.4219286176085321E-2</v>
      </c>
      <c r="E157">
        <f t="shared" si="5"/>
        <v>3.1225604996097246E-3</v>
      </c>
    </row>
    <row r="158" spans="1:5" x14ac:dyDescent="0.25">
      <c r="A158" s="1">
        <v>38398</v>
      </c>
      <c r="B158">
        <v>7402.8</v>
      </c>
      <c r="C158" s="2">
        <v>64.2</v>
      </c>
      <c r="D158">
        <f t="shared" si="4"/>
        <v>8.3236965875705168E-3</v>
      </c>
      <c r="E158">
        <f t="shared" si="5"/>
        <v>-7.7821011673147322E-4</v>
      </c>
    </row>
    <row r="159" spans="1:5" x14ac:dyDescent="0.25">
      <c r="A159" s="1">
        <v>38399</v>
      </c>
      <c r="B159">
        <v>7508.8</v>
      </c>
      <c r="C159" s="2">
        <v>65.849999999999994</v>
      </c>
      <c r="D159">
        <f t="shared" si="4"/>
        <v>1.4318906359755768E-2</v>
      </c>
      <c r="E159">
        <f t="shared" si="5"/>
        <v>2.570093457943912E-2</v>
      </c>
    </row>
    <row r="160" spans="1:5" x14ac:dyDescent="0.25">
      <c r="A160" s="1">
        <v>38400</v>
      </c>
      <c r="B160">
        <v>7579.98</v>
      </c>
      <c r="C160" s="2">
        <v>67.45</v>
      </c>
      <c r="D160">
        <f t="shared" si="4"/>
        <v>9.4795440017045839E-3</v>
      </c>
      <c r="E160">
        <f t="shared" si="5"/>
        <v>2.4297646165527848E-2</v>
      </c>
    </row>
    <row r="161" spans="1:5" x14ac:dyDescent="0.25">
      <c r="A161" s="1">
        <v>38401</v>
      </c>
      <c r="B161">
        <v>7734.03</v>
      </c>
      <c r="C161" s="2">
        <v>67.05</v>
      </c>
      <c r="D161">
        <f t="shared" si="4"/>
        <v>2.0323272620772111E-2</v>
      </c>
      <c r="E161">
        <f t="shared" si="5"/>
        <v>-5.9303187546331454E-3</v>
      </c>
    </row>
    <row r="162" spans="1:5" x14ac:dyDescent="0.25">
      <c r="A162" s="1">
        <v>38404</v>
      </c>
      <c r="B162">
        <v>7865.94</v>
      </c>
      <c r="C162" s="2">
        <v>68.2</v>
      </c>
      <c r="D162">
        <f t="shared" si="4"/>
        <v>1.7055791094681538E-2</v>
      </c>
      <c r="E162">
        <f t="shared" si="5"/>
        <v>1.7151379567487034E-2</v>
      </c>
    </row>
    <row r="163" spans="1:5" x14ac:dyDescent="0.25">
      <c r="A163" s="1">
        <v>38405</v>
      </c>
      <c r="B163">
        <v>7948.84</v>
      </c>
      <c r="C163" s="2">
        <v>68.650000000000006</v>
      </c>
      <c r="D163">
        <f t="shared" si="4"/>
        <v>1.0539109121096849E-2</v>
      </c>
      <c r="E163">
        <f t="shared" si="5"/>
        <v>6.5982404692082521E-3</v>
      </c>
    </row>
    <row r="164" spans="1:5" x14ac:dyDescent="0.25">
      <c r="A164" s="1">
        <v>38406</v>
      </c>
      <c r="B164">
        <v>8180.97</v>
      </c>
      <c r="C164" s="2">
        <v>67.8</v>
      </c>
      <c r="D164">
        <f t="shared" si="4"/>
        <v>2.9203003205499182E-2</v>
      </c>
      <c r="E164">
        <f t="shared" si="5"/>
        <v>-1.2381646030590072E-2</v>
      </c>
    </row>
    <row r="165" spans="1:5" x14ac:dyDescent="0.25">
      <c r="A165" s="1">
        <v>38407</v>
      </c>
      <c r="B165">
        <v>8253.1200000000008</v>
      </c>
      <c r="C165" s="2">
        <v>69.349999999999994</v>
      </c>
      <c r="D165">
        <f t="shared" si="4"/>
        <v>8.8192475953341159E-3</v>
      </c>
      <c r="E165">
        <f t="shared" si="5"/>
        <v>2.286135693215335E-2</v>
      </c>
    </row>
    <row r="166" spans="1:5" x14ac:dyDescent="0.25">
      <c r="A166" s="1">
        <v>38408</v>
      </c>
      <c r="B166">
        <v>8285.4</v>
      </c>
      <c r="C166" s="2">
        <v>68.5</v>
      </c>
      <c r="D166">
        <f t="shared" si="4"/>
        <v>3.9112481098056047E-3</v>
      </c>
      <c r="E166">
        <f t="shared" si="5"/>
        <v>-1.2256669069935031E-2</v>
      </c>
    </row>
    <row r="167" spans="1:5" x14ac:dyDescent="0.25">
      <c r="A167" s="1">
        <v>38411</v>
      </c>
      <c r="B167">
        <v>8260.06</v>
      </c>
      <c r="C167" s="2">
        <v>68.2</v>
      </c>
      <c r="D167">
        <f t="shared" si="4"/>
        <v>-3.0583918700364675E-3</v>
      </c>
      <c r="E167">
        <f t="shared" si="5"/>
        <v>-4.3795620437955792E-3</v>
      </c>
    </row>
    <row r="168" spans="1:5" x14ac:dyDescent="0.25">
      <c r="A168" s="1">
        <v>38412</v>
      </c>
      <c r="B168">
        <v>8404.52</v>
      </c>
      <c r="C168" s="2">
        <v>68.099999999999994</v>
      </c>
      <c r="D168">
        <f t="shared" si="4"/>
        <v>1.7488977077648463E-2</v>
      </c>
      <c r="E168">
        <f t="shared" si="5"/>
        <v>-1.4662756598241718E-3</v>
      </c>
    </row>
    <row r="169" spans="1:5" x14ac:dyDescent="0.25">
      <c r="A169" s="1">
        <v>38413</v>
      </c>
      <c r="B169">
        <v>8206.14</v>
      </c>
      <c r="C169" s="2">
        <v>68.95</v>
      </c>
      <c r="D169">
        <f t="shared" si="4"/>
        <v>-2.3603965485239017E-2</v>
      </c>
      <c r="E169">
        <f t="shared" si="5"/>
        <v>1.2481644640235075E-2</v>
      </c>
    </row>
    <row r="170" spans="1:5" x14ac:dyDescent="0.25">
      <c r="A170" s="1">
        <v>38414</v>
      </c>
      <c r="B170">
        <v>8496.73</v>
      </c>
      <c r="C170" s="2">
        <v>68.400000000000006</v>
      </c>
      <c r="D170">
        <f t="shared" si="4"/>
        <v>3.5411289595351794E-2</v>
      </c>
      <c r="E170">
        <f t="shared" si="5"/>
        <v>-7.9767947788251942E-3</v>
      </c>
    </row>
    <row r="171" spans="1:5" x14ac:dyDescent="0.25">
      <c r="A171" s="1">
        <v>38415</v>
      </c>
      <c r="B171">
        <v>8793.69</v>
      </c>
      <c r="C171" s="2">
        <v>71.25</v>
      </c>
      <c r="D171">
        <f t="shared" si="4"/>
        <v>3.4949916026518549E-2</v>
      </c>
      <c r="E171">
        <f t="shared" si="5"/>
        <v>4.1666666666666581E-2</v>
      </c>
    </row>
    <row r="172" spans="1:5" x14ac:dyDescent="0.25">
      <c r="A172" s="1">
        <v>38418</v>
      </c>
      <c r="B172">
        <v>8863.48</v>
      </c>
      <c r="C172" s="2">
        <v>76.55</v>
      </c>
      <c r="D172">
        <f t="shared" si="4"/>
        <v>7.936372558050039E-3</v>
      </c>
      <c r="E172">
        <f t="shared" si="5"/>
        <v>7.4385964912280667E-2</v>
      </c>
    </row>
    <row r="173" spans="1:5" x14ac:dyDescent="0.25">
      <c r="A173" s="1">
        <v>38419</v>
      </c>
      <c r="B173">
        <v>9235.59</v>
      </c>
      <c r="C173" s="2">
        <v>79.5</v>
      </c>
      <c r="D173">
        <f t="shared" si="4"/>
        <v>4.1982381637912042E-2</v>
      </c>
      <c r="E173">
        <f t="shared" si="5"/>
        <v>3.8536903984324009E-2</v>
      </c>
    </row>
    <row r="174" spans="1:5" x14ac:dyDescent="0.25">
      <c r="A174" s="1">
        <v>38420</v>
      </c>
      <c r="B174">
        <v>9588.4599999999991</v>
      </c>
      <c r="C174" s="2">
        <v>84.3</v>
      </c>
      <c r="D174">
        <f t="shared" si="4"/>
        <v>3.8207629398879658E-2</v>
      </c>
      <c r="E174">
        <f t="shared" si="5"/>
        <v>6.0377358490566004E-2</v>
      </c>
    </row>
    <row r="175" spans="1:5" x14ac:dyDescent="0.25">
      <c r="A175" s="1">
        <v>38421</v>
      </c>
      <c r="B175">
        <v>9571.92</v>
      </c>
      <c r="C175" s="2">
        <v>89.95</v>
      </c>
      <c r="D175">
        <f t="shared" si="4"/>
        <v>-1.7249902486946866E-3</v>
      </c>
      <c r="E175">
        <f t="shared" si="5"/>
        <v>6.7022538552787739E-2</v>
      </c>
    </row>
    <row r="176" spans="1:5" x14ac:dyDescent="0.25">
      <c r="A176" s="1">
        <v>38422</v>
      </c>
      <c r="B176">
        <v>9603.73</v>
      </c>
      <c r="C176" s="2">
        <v>87</v>
      </c>
      <c r="D176">
        <f t="shared" si="4"/>
        <v>3.3232622086268471E-3</v>
      </c>
      <c r="E176">
        <f t="shared" si="5"/>
        <v>-3.2795997776542553E-2</v>
      </c>
    </row>
    <row r="177" spans="1:5" x14ac:dyDescent="0.25">
      <c r="A177" s="1">
        <v>38425</v>
      </c>
      <c r="B177">
        <v>9998.0499999999993</v>
      </c>
      <c r="C177" s="2">
        <v>86.85</v>
      </c>
      <c r="D177">
        <f t="shared" si="4"/>
        <v>4.1059046849505322E-2</v>
      </c>
      <c r="E177">
        <f t="shared" si="5"/>
        <v>-1.724137931034548E-3</v>
      </c>
    </row>
    <row r="178" spans="1:5" x14ac:dyDescent="0.25">
      <c r="A178" s="1">
        <v>38426</v>
      </c>
      <c r="B178">
        <v>10294.879999999999</v>
      </c>
      <c r="C178" s="2">
        <v>88.15</v>
      </c>
      <c r="D178">
        <f t="shared" si="4"/>
        <v>2.9688789313916209E-2</v>
      </c>
      <c r="E178">
        <f t="shared" si="5"/>
        <v>1.4968336211859661E-2</v>
      </c>
    </row>
    <row r="179" spans="1:5" x14ac:dyDescent="0.25">
      <c r="A179" s="1">
        <v>38427</v>
      </c>
      <c r="B179">
        <v>10079.200000000001</v>
      </c>
      <c r="C179" s="2">
        <v>87.9</v>
      </c>
      <c r="D179">
        <f t="shared" si="4"/>
        <v>-2.0950219915142138E-2</v>
      </c>
      <c r="E179">
        <f t="shared" si="5"/>
        <v>-2.8360748723766306E-3</v>
      </c>
    </row>
    <row r="180" spans="1:5" x14ac:dyDescent="0.25">
      <c r="A180" s="1">
        <v>38428</v>
      </c>
      <c r="B180">
        <v>9638.17</v>
      </c>
      <c r="C180" s="2">
        <v>86.6</v>
      </c>
      <c r="D180">
        <f t="shared" si="4"/>
        <v>-4.3756448924517882E-2</v>
      </c>
      <c r="E180">
        <f t="shared" si="5"/>
        <v>-1.4789533560864748E-2</v>
      </c>
    </row>
    <row r="181" spans="1:5" x14ac:dyDescent="0.25">
      <c r="A181" s="1">
        <v>38429</v>
      </c>
      <c r="B181">
        <v>9499.42</v>
      </c>
      <c r="C181" s="2">
        <v>83.65</v>
      </c>
      <c r="D181">
        <f t="shared" si="4"/>
        <v>-1.4395886356019866E-2</v>
      </c>
      <c r="E181">
        <f t="shared" si="5"/>
        <v>-3.4064665127020659E-2</v>
      </c>
    </row>
    <row r="182" spans="1:5" x14ac:dyDescent="0.25">
      <c r="A182" s="1">
        <v>38432</v>
      </c>
      <c r="B182">
        <v>9097.92</v>
      </c>
      <c r="C182" s="2">
        <v>86</v>
      </c>
      <c r="D182">
        <f t="shared" si="4"/>
        <v>-4.2265738329287469E-2</v>
      </c>
      <c r="E182">
        <f t="shared" si="5"/>
        <v>2.8093245666467353E-2</v>
      </c>
    </row>
    <row r="183" spans="1:5" x14ac:dyDescent="0.25">
      <c r="A183" s="1">
        <v>38433</v>
      </c>
      <c r="B183">
        <v>8698.8799999999992</v>
      </c>
      <c r="C183" s="2">
        <v>81.7</v>
      </c>
      <c r="D183">
        <f t="shared" si="4"/>
        <v>-4.3860574724772353E-2</v>
      </c>
      <c r="E183">
        <f t="shared" si="5"/>
        <v>-4.9999999999999968E-2</v>
      </c>
    </row>
    <row r="184" spans="1:5" x14ac:dyDescent="0.25">
      <c r="A184" s="1">
        <v>38434</v>
      </c>
      <c r="B184">
        <v>8314.1</v>
      </c>
      <c r="C184" s="2">
        <v>75.75</v>
      </c>
      <c r="D184">
        <f t="shared" si="4"/>
        <v>-4.4233280606238837E-2</v>
      </c>
      <c r="E184">
        <f t="shared" si="5"/>
        <v>-7.282741738066098E-2</v>
      </c>
    </row>
    <row r="185" spans="1:5" x14ac:dyDescent="0.25">
      <c r="A185" s="1">
        <v>38435</v>
      </c>
      <c r="B185">
        <v>8314.1</v>
      </c>
      <c r="C185" s="2">
        <v>72</v>
      </c>
      <c r="D185">
        <f t="shared" si="4"/>
        <v>0</v>
      </c>
      <c r="E185">
        <f t="shared" si="5"/>
        <v>-4.9504950495049507E-2</v>
      </c>
    </row>
    <row r="186" spans="1:5" x14ac:dyDescent="0.25">
      <c r="A186" s="1">
        <v>38436</v>
      </c>
      <c r="B186">
        <v>7964.95</v>
      </c>
      <c r="C186" s="2">
        <v>68.400000000000006</v>
      </c>
      <c r="D186">
        <f t="shared" si="4"/>
        <v>-4.1994924285250423E-2</v>
      </c>
      <c r="E186">
        <f t="shared" si="5"/>
        <v>-4.999999999999992E-2</v>
      </c>
    </row>
    <row r="187" spans="1:5" x14ac:dyDescent="0.25">
      <c r="A187" s="1">
        <v>38439</v>
      </c>
      <c r="B187">
        <v>7708.29</v>
      </c>
      <c r="C187" s="2">
        <v>65</v>
      </c>
      <c r="D187">
        <f t="shared" si="4"/>
        <v>-3.2223679997991181E-2</v>
      </c>
      <c r="E187">
        <f t="shared" si="5"/>
        <v>-4.9707602339181367E-2</v>
      </c>
    </row>
    <row r="188" spans="1:5" x14ac:dyDescent="0.25">
      <c r="A188" s="1">
        <v>38440</v>
      </c>
      <c r="B188">
        <v>7855.14</v>
      </c>
      <c r="C188" s="2">
        <v>68.900000000000006</v>
      </c>
      <c r="D188">
        <f t="shared" si="4"/>
        <v>1.9050917907862879E-2</v>
      </c>
      <c r="E188">
        <f t="shared" si="5"/>
        <v>6.0000000000000088E-2</v>
      </c>
    </row>
    <row r="189" spans="1:5" x14ac:dyDescent="0.25">
      <c r="A189" s="1">
        <v>38441</v>
      </c>
      <c r="B189">
        <v>8085.56</v>
      </c>
      <c r="C189" s="2">
        <v>73.900000000000006</v>
      </c>
      <c r="D189">
        <f t="shared" si="4"/>
        <v>2.9333659234590352E-2</v>
      </c>
      <c r="E189">
        <f t="shared" si="5"/>
        <v>7.2568940493468792E-2</v>
      </c>
    </row>
    <row r="190" spans="1:5" x14ac:dyDescent="0.25">
      <c r="A190" s="1">
        <v>38442</v>
      </c>
      <c r="B190">
        <v>7770.33</v>
      </c>
      <c r="C190" s="2">
        <v>70.25</v>
      </c>
      <c r="D190">
        <f t="shared" si="4"/>
        <v>-3.8986786320304403E-2</v>
      </c>
      <c r="E190">
        <f t="shared" si="5"/>
        <v>-4.9391069012178691E-2</v>
      </c>
    </row>
    <row r="191" spans="1:5" x14ac:dyDescent="0.25">
      <c r="A191" s="1">
        <v>38443</v>
      </c>
      <c r="B191">
        <v>7596.87</v>
      </c>
      <c r="C191" s="2">
        <v>66.75</v>
      </c>
      <c r="D191">
        <f t="shared" si="4"/>
        <v>-2.2323376227264484E-2</v>
      </c>
      <c r="E191">
        <f t="shared" si="5"/>
        <v>-4.9822064056939501E-2</v>
      </c>
    </row>
    <row r="192" spans="1:5" x14ac:dyDescent="0.25">
      <c r="A192" s="1">
        <v>38446</v>
      </c>
      <c r="B192">
        <v>8050.25</v>
      </c>
      <c r="C192" s="2">
        <v>71.75</v>
      </c>
      <c r="D192">
        <f t="shared" si="4"/>
        <v>5.9679841829595626E-2</v>
      </c>
      <c r="E192">
        <f t="shared" si="5"/>
        <v>7.4906367041198504E-2</v>
      </c>
    </row>
    <row r="193" spans="1:5" x14ac:dyDescent="0.25">
      <c r="A193" s="1">
        <v>38447</v>
      </c>
      <c r="B193">
        <v>7820.81</v>
      </c>
      <c r="C193" s="2">
        <v>68.2</v>
      </c>
      <c r="D193">
        <f t="shared" si="4"/>
        <v>-2.8500978230489686E-2</v>
      </c>
      <c r="E193">
        <f t="shared" si="5"/>
        <v>-4.9477351916376269E-2</v>
      </c>
    </row>
    <row r="194" spans="1:5" x14ac:dyDescent="0.25">
      <c r="A194" s="1">
        <v>38448</v>
      </c>
      <c r="B194">
        <v>7613.63</v>
      </c>
      <c r="C194" s="2">
        <v>66.25</v>
      </c>
      <c r="D194">
        <f t="shared" si="4"/>
        <v>-2.6490862199695465E-2</v>
      </c>
      <c r="E194">
        <f t="shared" si="5"/>
        <v>-2.8592375366568955E-2</v>
      </c>
    </row>
    <row r="195" spans="1:5" x14ac:dyDescent="0.25">
      <c r="A195" s="1">
        <v>38449</v>
      </c>
      <c r="B195">
        <v>7784.34</v>
      </c>
      <c r="C195" s="2">
        <v>67.7</v>
      </c>
      <c r="D195">
        <f t="shared" si="4"/>
        <v>2.2421630680765945E-2</v>
      </c>
      <c r="E195">
        <f t="shared" si="5"/>
        <v>2.188679245283023E-2</v>
      </c>
    </row>
    <row r="196" spans="1:5" x14ac:dyDescent="0.25">
      <c r="A196" s="1">
        <v>38450</v>
      </c>
      <c r="B196">
        <v>7593.3</v>
      </c>
      <c r="C196" s="2">
        <v>64.349999999999994</v>
      </c>
      <c r="D196">
        <f t="shared" ref="D196:D259" si="6">(B196-B195)/B195</f>
        <v>-2.454157963295539E-2</v>
      </c>
      <c r="E196">
        <f t="shared" ref="E196:E259" si="7">(C196-C195)/C195</f>
        <v>-4.9483013293943993E-2</v>
      </c>
    </row>
    <row r="197" spans="1:5" x14ac:dyDescent="0.25">
      <c r="A197" s="1">
        <v>38453</v>
      </c>
      <c r="B197">
        <v>7244.49</v>
      </c>
      <c r="C197" s="2">
        <v>61.15</v>
      </c>
      <c r="D197">
        <f t="shared" si="6"/>
        <v>-4.5936549326379889E-2</v>
      </c>
      <c r="E197">
        <f t="shared" si="7"/>
        <v>-4.9728049728049666E-2</v>
      </c>
    </row>
    <row r="198" spans="1:5" x14ac:dyDescent="0.25">
      <c r="A198" s="1">
        <v>38454</v>
      </c>
      <c r="B198">
        <v>6939.03</v>
      </c>
      <c r="C198" s="2">
        <v>58.1</v>
      </c>
      <c r="D198">
        <f t="shared" si="6"/>
        <v>-4.2164458781777603E-2</v>
      </c>
      <c r="E198">
        <f t="shared" si="7"/>
        <v>-4.9877350776778372E-2</v>
      </c>
    </row>
    <row r="199" spans="1:5" x14ac:dyDescent="0.25">
      <c r="A199" s="1">
        <v>38455</v>
      </c>
      <c r="B199">
        <v>7123.62</v>
      </c>
      <c r="C199" s="2">
        <v>60.15</v>
      </c>
      <c r="D199">
        <f t="shared" si="6"/>
        <v>2.6601700814090752E-2</v>
      </c>
      <c r="E199">
        <f t="shared" si="7"/>
        <v>3.5283993115318366E-2</v>
      </c>
    </row>
    <row r="200" spans="1:5" x14ac:dyDescent="0.25">
      <c r="A200" s="1">
        <v>38456</v>
      </c>
      <c r="B200">
        <v>7202.84</v>
      </c>
      <c r="C200" s="2">
        <v>60</v>
      </c>
      <c r="D200">
        <f t="shared" si="6"/>
        <v>1.1120750404990757E-2</v>
      </c>
      <c r="E200">
        <f t="shared" si="7"/>
        <v>-2.4937655860348892E-3</v>
      </c>
    </row>
    <row r="201" spans="1:5" x14ac:dyDescent="0.25">
      <c r="A201" s="1">
        <v>38457</v>
      </c>
      <c r="B201">
        <v>7512.91</v>
      </c>
      <c r="C201" s="2">
        <v>63.4</v>
      </c>
      <c r="D201">
        <f t="shared" si="6"/>
        <v>4.304829761594034E-2</v>
      </c>
      <c r="E201">
        <f t="shared" si="7"/>
        <v>5.6666666666666643E-2</v>
      </c>
    </row>
    <row r="202" spans="1:5" x14ac:dyDescent="0.25">
      <c r="A202" s="1">
        <v>38460</v>
      </c>
      <c r="B202">
        <v>7234.21</v>
      </c>
      <c r="C202" s="2">
        <v>60.25</v>
      </c>
      <c r="D202">
        <f t="shared" si="6"/>
        <v>-3.7096145168782776E-2</v>
      </c>
      <c r="E202">
        <f t="shared" si="7"/>
        <v>-4.9684542586750764E-2</v>
      </c>
    </row>
    <row r="203" spans="1:5" x14ac:dyDescent="0.25">
      <c r="A203" s="1">
        <v>38461</v>
      </c>
      <c r="B203">
        <v>6952.72</v>
      </c>
      <c r="C203" s="2">
        <v>57.25</v>
      </c>
      <c r="D203">
        <f t="shared" si="6"/>
        <v>-3.8910952267075437E-2</v>
      </c>
      <c r="E203">
        <f t="shared" si="7"/>
        <v>-4.9792531120331947E-2</v>
      </c>
    </row>
    <row r="204" spans="1:5" x14ac:dyDescent="0.25">
      <c r="A204" s="1">
        <v>38462</v>
      </c>
      <c r="B204">
        <v>7030.83</v>
      </c>
      <c r="C204" s="2">
        <v>60.5</v>
      </c>
      <c r="D204">
        <f t="shared" si="6"/>
        <v>1.1234452128087952E-2</v>
      </c>
      <c r="E204">
        <f t="shared" si="7"/>
        <v>5.6768558951965066E-2</v>
      </c>
    </row>
    <row r="205" spans="1:5" x14ac:dyDescent="0.25">
      <c r="A205" s="1">
        <v>38463</v>
      </c>
      <c r="B205">
        <v>7101.38</v>
      </c>
      <c r="C205" s="2">
        <v>60.65</v>
      </c>
      <c r="D205">
        <f t="shared" si="6"/>
        <v>1.0034377164573768E-2</v>
      </c>
      <c r="E205">
        <f t="shared" si="7"/>
        <v>2.4793388429751829E-3</v>
      </c>
    </row>
    <row r="206" spans="1:5" x14ac:dyDescent="0.25">
      <c r="A206" s="1">
        <v>38467</v>
      </c>
      <c r="B206">
        <v>6996.82</v>
      </c>
      <c r="C206" s="2">
        <v>61.95</v>
      </c>
      <c r="D206">
        <f t="shared" si="6"/>
        <v>-1.4723898735175473E-2</v>
      </c>
      <c r="E206">
        <f t="shared" si="7"/>
        <v>2.1434460016488115E-2</v>
      </c>
    </row>
    <row r="207" spans="1:5" x14ac:dyDescent="0.25">
      <c r="A207" s="1">
        <v>38468</v>
      </c>
      <c r="B207">
        <v>7164.73</v>
      </c>
      <c r="C207" s="2">
        <v>63.7</v>
      </c>
      <c r="D207">
        <f t="shared" si="6"/>
        <v>2.3998044826078112E-2</v>
      </c>
      <c r="E207">
        <f t="shared" si="7"/>
        <v>2.8248587570621469E-2</v>
      </c>
    </row>
    <row r="208" spans="1:5" x14ac:dyDescent="0.25">
      <c r="A208" s="1">
        <v>38469</v>
      </c>
      <c r="B208">
        <v>7275.74</v>
      </c>
      <c r="C208" s="2">
        <v>63.05</v>
      </c>
      <c r="D208">
        <f t="shared" si="6"/>
        <v>1.5493954412797164E-2</v>
      </c>
      <c r="E208">
        <f t="shared" si="7"/>
        <v>-1.0204081632653151E-2</v>
      </c>
    </row>
    <row r="209" spans="1:5" x14ac:dyDescent="0.25">
      <c r="A209" s="1">
        <v>38470</v>
      </c>
      <c r="B209">
        <v>7144.48</v>
      </c>
      <c r="C209" s="2">
        <v>61.9</v>
      </c>
      <c r="D209">
        <f t="shared" si="6"/>
        <v>-1.8040776608290045E-2</v>
      </c>
      <c r="E209">
        <f t="shared" si="7"/>
        <v>-1.8239492466296567E-2</v>
      </c>
    </row>
    <row r="210" spans="1:5" x14ac:dyDescent="0.25">
      <c r="A210" s="1">
        <v>38471</v>
      </c>
      <c r="B210">
        <v>7104.65</v>
      </c>
      <c r="C210" s="2">
        <v>61.85</v>
      </c>
      <c r="D210">
        <f t="shared" si="6"/>
        <v>-5.574933375137159E-3</v>
      </c>
      <c r="E210">
        <f t="shared" si="7"/>
        <v>-8.0775444264938865E-4</v>
      </c>
    </row>
    <row r="211" spans="1:5" x14ac:dyDescent="0.25">
      <c r="A211" s="1">
        <v>38474</v>
      </c>
      <c r="B211">
        <v>6832.74</v>
      </c>
      <c r="C211" s="2">
        <v>58.8</v>
      </c>
      <c r="D211">
        <f t="shared" si="6"/>
        <v>-3.8272117556811362E-2</v>
      </c>
      <c r="E211">
        <f t="shared" si="7"/>
        <v>-4.9312853678253908E-2</v>
      </c>
    </row>
    <row r="212" spans="1:5" x14ac:dyDescent="0.25">
      <c r="A212" s="1">
        <v>38475</v>
      </c>
      <c r="B212">
        <v>6887.93</v>
      </c>
      <c r="C212" s="2">
        <v>60.6</v>
      </c>
      <c r="D212">
        <f t="shared" si="6"/>
        <v>8.0772867107486174E-3</v>
      </c>
      <c r="E212">
        <f t="shared" si="7"/>
        <v>3.0612244897959259E-2</v>
      </c>
    </row>
    <row r="213" spans="1:5" x14ac:dyDescent="0.25">
      <c r="A213" s="1">
        <v>38476</v>
      </c>
      <c r="B213">
        <v>6898.72</v>
      </c>
      <c r="C213" s="2">
        <v>60.15</v>
      </c>
      <c r="D213">
        <f t="shared" si="6"/>
        <v>1.5665083704392993E-3</v>
      </c>
      <c r="E213">
        <f t="shared" si="7"/>
        <v>-7.4257425742574722E-3</v>
      </c>
    </row>
    <row r="214" spans="1:5" x14ac:dyDescent="0.25">
      <c r="A214" s="1">
        <v>38477</v>
      </c>
      <c r="B214">
        <v>7098.22</v>
      </c>
      <c r="C214" s="2">
        <v>63.05</v>
      </c>
      <c r="D214">
        <f t="shared" si="6"/>
        <v>2.8918408052508289E-2</v>
      </c>
      <c r="E214">
        <f t="shared" si="7"/>
        <v>4.8212801330008291E-2</v>
      </c>
    </row>
    <row r="215" spans="1:5" x14ac:dyDescent="0.25">
      <c r="A215" s="1">
        <v>38478</v>
      </c>
      <c r="B215">
        <v>7183.25</v>
      </c>
      <c r="C215" s="2">
        <v>64.2</v>
      </c>
      <c r="D215">
        <f t="shared" si="6"/>
        <v>1.1979059538870272E-2</v>
      </c>
      <c r="E215">
        <f t="shared" si="7"/>
        <v>1.8239492466296681E-2</v>
      </c>
    </row>
    <row r="216" spans="1:5" x14ac:dyDescent="0.25">
      <c r="A216" s="1">
        <v>38481</v>
      </c>
      <c r="B216">
        <v>7384.98</v>
      </c>
      <c r="C216" s="2">
        <v>67.400000000000006</v>
      </c>
      <c r="D216">
        <f t="shared" si="6"/>
        <v>2.8083388438380895E-2</v>
      </c>
      <c r="E216">
        <f t="shared" si="7"/>
        <v>4.9844236760124651E-2</v>
      </c>
    </row>
    <row r="217" spans="1:5" x14ac:dyDescent="0.25">
      <c r="A217" s="1">
        <v>38482</v>
      </c>
      <c r="B217">
        <v>7367.69</v>
      </c>
      <c r="C217" s="2">
        <v>67.75</v>
      </c>
      <c r="D217">
        <f t="shared" si="6"/>
        <v>-2.3412385680123661E-3</v>
      </c>
      <c r="E217">
        <f t="shared" si="7"/>
        <v>5.1928783382788474E-3</v>
      </c>
    </row>
    <row r="218" spans="1:5" x14ac:dyDescent="0.25">
      <c r="A218" s="1">
        <v>38483</v>
      </c>
      <c r="B218">
        <v>7497.62</v>
      </c>
      <c r="C218" s="2">
        <v>71.099999999999994</v>
      </c>
      <c r="D218">
        <f t="shared" si="6"/>
        <v>1.7635106797381582E-2</v>
      </c>
      <c r="E218">
        <f t="shared" si="7"/>
        <v>4.9446494464944563E-2</v>
      </c>
    </row>
    <row r="219" spans="1:5" x14ac:dyDescent="0.25">
      <c r="A219" s="1">
        <v>38484</v>
      </c>
      <c r="B219">
        <v>7284.05</v>
      </c>
      <c r="C219" s="2">
        <v>68.2</v>
      </c>
      <c r="D219">
        <f t="shared" si="6"/>
        <v>-2.8485039252456074E-2</v>
      </c>
      <c r="E219">
        <f t="shared" si="7"/>
        <v>-4.0787623066103965E-2</v>
      </c>
    </row>
    <row r="220" spans="1:5" x14ac:dyDescent="0.25">
      <c r="A220" s="1">
        <v>38485</v>
      </c>
      <c r="B220">
        <v>7411.33</v>
      </c>
      <c r="C220" s="2">
        <v>70.900000000000006</v>
      </c>
      <c r="D220">
        <f t="shared" si="6"/>
        <v>1.7473795484654792E-2</v>
      </c>
      <c r="E220">
        <f t="shared" si="7"/>
        <v>3.9589442815249308E-2</v>
      </c>
    </row>
    <row r="221" spans="1:5" x14ac:dyDescent="0.25">
      <c r="A221" s="1">
        <v>38488</v>
      </c>
      <c r="B221">
        <v>7315.5</v>
      </c>
      <c r="C221" s="2">
        <v>72.45</v>
      </c>
      <c r="D221">
        <f t="shared" si="6"/>
        <v>-1.2930202811101372E-2</v>
      </c>
      <c r="E221">
        <f t="shared" si="7"/>
        <v>2.1861777150916743E-2</v>
      </c>
    </row>
    <row r="222" spans="1:5" x14ac:dyDescent="0.25">
      <c r="A222" s="1">
        <v>38489</v>
      </c>
      <c r="B222">
        <v>7437.95</v>
      </c>
      <c r="C222" s="2">
        <v>76.05</v>
      </c>
      <c r="D222">
        <f t="shared" si="6"/>
        <v>1.6738432096233997E-2</v>
      </c>
      <c r="E222">
        <f t="shared" si="7"/>
        <v>4.968944099378874E-2</v>
      </c>
    </row>
    <row r="223" spans="1:5" x14ac:dyDescent="0.25">
      <c r="A223" s="1">
        <v>38490</v>
      </c>
      <c r="B223">
        <v>7348.06</v>
      </c>
      <c r="C223" s="2">
        <v>73.3</v>
      </c>
      <c r="D223">
        <f t="shared" si="6"/>
        <v>-1.2085319207577279E-2</v>
      </c>
      <c r="E223">
        <f t="shared" si="7"/>
        <v>-3.6160420775805391E-2</v>
      </c>
    </row>
    <row r="224" spans="1:5" x14ac:dyDescent="0.25">
      <c r="A224" s="1">
        <v>38491</v>
      </c>
      <c r="B224">
        <v>7413.7</v>
      </c>
      <c r="C224" s="2">
        <v>74.3</v>
      </c>
      <c r="D224">
        <f t="shared" si="6"/>
        <v>8.93297006284644E-3</v>
      </c>
      <c r="E224">
        <f t="shared" si="7"/>
        <v>1.3642564802182811E-2</v>
      </c>
    </row>
    <row r="225" spans="1:14" x14ac:dyDescent="0.25">
      <c r="A225" s="1">
        <v>38492</v>
      </c>
      <c r="B225">
        <v>7300.09</v>
      </c>
      <c r="C225" s="2">
        <v>72.599999999999994</v>
      </c>
      <c r="D225">
        <f t="shared" si="6"/>
        <v>-1.5324331979982961E-2</v>
      </c>
      <c r="E225">
        <f t="shared" si="7"/>
        <v>-2.288021534320327E-2</v>
      </c>
    </row>
    <row r="226" spans="1:14" x14ac:dyDescent="0.25">
      <c r="A226" s="1">
        <v>38495</v>
      </c>
      <c r="B226">
        <v>6983.3</v>
      </c>
      <c r="C226" s="2">
        <v>69</v>
      </c>
      <c r="D226">
        <f t="shared" si="6"/>
        <v>-4.3395355399727942E-2</v>
      </c>
      <c r="E226">
        <f t="shared" si="7"/>
        <v>-4.9586776859504057E-2</v>
      </c>
    </row>
    <row r="227" spans="1:14" x14ac:dyDescent="0.25">
      <c r="A227" s="1">
        <v>38496</v>
      </c>
      <c r="B227">
        <v>7034.84</v>
      </c>
      <c r="C227" s="2">
        <v>71.7</v>
      </c>
      <c r="D227">
        <f t="shared" si="6"/>
        <v>7.3804648232211082E-3</v>
      </c>
      <c r="E227">
        <f t="shared" si="7"/>
        <v>3.9130434782608733E-2</v>
      </c>
    </row>
    <row r="228" spans="1:14" x14ac:dyDescent="0.25">
      <c r="A228" s="1">
        <v>38497</v>
      </c>
      <c r="B228">
        <v>6942.42</v>
      </c>
      <c r="C228" s="2">
        <v>68.849999999999994</v>
      </c>
      <c r="D228">
        <f t="shared" si="6"/>
        <v>-1.3137470077499996E-2</v>
      </c>
      <c r="E228">
        <f t="shared" si="7"/>
        <v>-3.9748953974895515E-2</v>
      </c>
    </row>
    <row r="229" spans="1:14" x14ac:dyDescent="0.25">
      <c r="A229" s="1">
        <v>38498</v>
      </c>
      <c r="B229">
        <v>6664.86</v>
      </c>
      <c r="C229" s="2">
        <v>65.45</v>
      </c>
      <c r="D229">
        <f t="shared" si="6"/>
        <v>-3.9980295055614672E-2</v>
      </c>
      <c r="E229">
        <f t="shared" si="7"/>
        <v>-4.9382716049382595E-2</v>
      </c>
    </row>
    <row r="230" spans="1:14" x14ac:dyDescent="0.25">
      <c r="A230" s="1">
        <v>38499</v>
      </c>
      <c r="B230">
        <v>6467.15</v>
      </c>
      <c r="C230" s="2">
        <v>62.85</v>
      </c>
      <c r="D230">
        <f t="shared" si="6"/>
        <v>-2.9664539090093422E-2</v>
      </c>
      <c r="E230">
        <f t="shared" si="7"/>
        <v>-3.9724980901451511E-2</v>
      </c>
    </row>
    <row r="231" spans="1:14" x14ac:dyDescent="0.25">
      <c r="A231" s="1">
        <v>38502</v>
      </c>
      <c r="B231">
        <v>6707.56</v>
      </c>
      <c r="C231" s="2">
        <v>65.95</v>
      </c>
      <c r="D231">
        <f t="shared" si="6"/>
        <v>3.7174025652721952E-2</v>
      </c>
      <c r="E231">
        <f t="shared" si="7"/>
        <v>4.9323786793953883E-2</v>
      </c>
    </row>
    <row r="232" spans="1:14" x14ac:dyDescent="0.25">
      <c r="A232" s="1">
        <v>38503</v>
      </c>
      <c r="B232">
        <v>6857.67</v>
      </c>
      <c r="C232" s="2">
        <v>66.900000000000006</v>
      </c>
      <c r="D232">
        <f t="shared" si="6"/>
        <v>2.2379225828766298E-2</v>
      </c>
      <c r="E232">
        <f t="shared" si="7"/>
        <v>1.4404852160727866E-2</v>
      </c>
    </row>
    <row r="233" spans="1:14" x14ac:dyDescent="0.25">
      <c r="A233" s="1">
        <v>38504</v>
      </c>
      <c r="B233">
        <v>7019.6</v>
      </c>
      <c r="C233" s="2">
        <v>67.5</v>
      </c>
      <c r="D233">
        <f t="shared" si="6"/>
        <v>2.3612976419104491E-2</v>
      </c>
      <c r="E233">
        <f t="shared" si="7"/>
        <v>8.9686098654707669E-3</v>
      </c>
    </row>
    <row r="234" spans="1:14" ht="45" x14ac:dyDescent="0.25">
      <c r="A234" s="1">
        <v>38505</v>
      </c>
      <c r="B234">
        <v>7322.38</v>
      </c>
      <c r="C234" s="5">
        <v>70.849999999999994</v>
      </c>
      <c r="D234">
        <f t="shared" si="6"/>
        <v>4.313351188101882E-2</v>
      </c>
      <c r="E234">
        <f t="shared" si="7"/>
        <v>4.9629629629629544E-2</v>
      </c>
      <c r="F234" s="2" t="s">
        <v>9</v>
      </c>
      <c r="G234" s="2" t="s">
        <v>10</v>
      </c>
      <c r="H234" s="2" t="s">
        <v>11</v>
      </c>
      <c r="I234" s="2" t="s">
        <v>12</v>
      </c>
      <c r="J234" s="2" t="s">
        <v>13</v>
      </c>
      <c r="K234" s="2" t="s">
        <v>14</v>
      </c>
      <c r="L234" s="2" t="s">
        <v>15</v>
      </c>
    </row>
    <row r="235" spans="1:14" x14ac:dyDescent="0.25">
      <c r="A235" s="3">
        <v>38506</v>
      </c>
      <c r="B235" s="4">
        <v>7213.17</v>
      </c>
      <c r="C235" s="5">
        <v>67.349999999999994</v>
      </c>
      <c r="D235" s="4">
        <f t="shared" si="6"/>
        <v>-1.4914549640963734E-2</v>
      </c>
      <c r="E235">
        <f t="shared" si="7"/>
        <v>-4.9400141143260412E-2</v>
      </c>
      <c r="F235">
        <f>$O$4+$O$5*D235</f>
        <v>-2.0662872541222062E-2</v>
      </c>
      <c r="G235">
        <f>E235-F235</f>
        <v>-2.873726860203835E-2</v>
      </c>
      <c r="H235">
        <f>G235/$O$7</f>
        <v>-0.50958900350978098</v>
      </c>
      <c r="I235" t="str">
        <f>IF(ABS(H235)&lt;1.96,"No","Yes")</f>
        <v>No</v>
      </c>
      <c r="J235">
        <f>G235</f>
        <v>-2.873726860203835E-2</v>
      </c>
      <c r="K235">
        <f>J235/$O$7</f>
        <v>-0.50958900350978098</v>
      </c>
      <c r="L235" t="str">
        <f>IF(ABS(K235)&lt;1.96,"No","Yes")</f>
        <v>No</v>
      </c>
    </row>
    <row r="236" spans="1:14" x14ac:dyDescent="0.25">
      <c r="A236" s="3">
        <v>38509</v>
      </c>
      <c r="B236" s="4">
        <v>7104.4</v>
      </c>
      <c r="C236" s="5">
        <v>64.099999999999994</v>
      </c>
      <c r="D236" s="4">
        <f t="shared" si="6"/>
        <v>-1.5079361778524621E-2</v>
      </c>
      <c r="E236">
        <f t="shared" si="7"/>
        <v>-4.8255382331106163E-2</v>
      </c>
      <c r="F236">
        <f>$O$4+$O$5*D236</f>
        <v>-2.0855787210793748E-2</v>
      </c>
      <c r="G236">
        <f t="shared" ref="G236:G255" si="8">E236-F236</f>
        <v>-2.7399595120312415E-2</v>
      </c>
      <c r="H236">
        <f t="shared" ref="H236:H255" si="9">G236/$O$7</f>
        <v>-0.48586845769124665</v>
      </c>
      <c r="I236" t="str">
        <f t="shared" ref="I236:I255" si="10">IF(ABS(H236)&lt;1.96,"No","Yes")</f>
        <v>No</v>
      </c>
      <c r="J236">
        <f>G236+J235</f>
        <v>-5.6136863722350765E-2</v>
      </c>
      <c r="K236">
        <f t="shared" ref="K236:K255" si="11">J236/$O$7</f>
        <v>-0.99545746120102763</v>
      </c>
      <c r="L236" t="str">
        <f t="shared" ref="L236:L255" si="12">IF(ABS(K236)&lt;1.96,"No","Yes")</f>
        <v>No</v>
      </c>
    </row>
    <row r="237" spans="1:14" ht="21" x14ac:dyDescent="0.35">
      <c r="A237" s="3">
        <v>38510</v>
      </c>
      <c r="B237" s="4">
        <v>7391.18</v>
      </c>
      <c r="C237" s="5">
        <v>67.099999999999994</v>
      </c>
      <c r="D237" s="4">
        <f t="shared" si="6"/>
        <v>4.0366533415911364E-2</v>
      </c>
      <c r="E237">
        <f t="shared" si="7"/>
        <v>4.6801872074882997E-2</v>
      </c>
      <c r="F237">
        <f t="shared" ref="F237:F243" si="13">$O$4+$O$5*D237</f>
        <v>4.4044326997053358E-2</v>
      </c>
      <c r="G237">
        <f t="shared" si="8"/>
        <v>2.7575450778296387E-3</v>
      </c>
      <c r="H237">
        <f t="shared" si="9"/>
        <v>4.889868511180754E-2</v>
      </c>
      <c r="I237" t="str">
        <f t="shared" si="10"/>
        <v>No</v>
      </c>
      <c r="J237">
        <f t="shared" ref="J237:J255" si="14">G237+J236</f>
        <v>-5.3379318644521126E-2</v>
      </c>
      <c r="K237">
        <f t="shared" si="11"/>
        <v>-0.94655877608922012</v>
      </c>
      <c r="L237" t="str">
        <f t="shared" si="12"/>
        <v>No</v>
      </c>
      <c r="N237" s="9"/>
    </row>
    <row r="238" spans="1:14" x14ac:dyDescent="0.25">
      <c r="A238" s="3">
        <v>38511</v>
      </c>
      <c r="B238" s="4">
        <v>7263.56</v>
      </c>
      <c r="C238" s="5">
        <v>66.5</v>
      </c>
      <c r="D238" s="4">
        <f t="shared" si="6"/>
        <v>-1.7266525778021898E-2</v>
      </c>
      <c r="E238">
        <f t="shared" si="7"/>
        <v>-8.9418777943367275E-3</v>
      </c>
      <c r="F238">
        <f t="shared" si="13"/>
        <v>-2.3415890043670534E-2</v>
      </c>
      <c r="G238">
        <f t="shared" si="8"/>
        <v>1.4474012249333807E-2</v>
      </c>
      <c r="H238">
        <f t="shared" si="9"/>
        <v>0.2566631359809613</v>
      </c>
      <c r="I238" t="str">
        <f t="shared" si="10"/>
        <v>No</v>
      </c>
      <c r="J238">
        <f t="shared" si="14"/>
        <v>-3.8905306395187321E-2</v>
      </c>
      <c r="K238">
        <f t="shared" si="11"/>
        <v>-0.68989564010825888</v>
      </c>
      <c r="L238" t="str">
        <f t="shared" si="12"/>
        <v>No</v>
      </c>
    </row>
    <row r="239" spans="1:14" x14ac:dyDescent="0.25">
      <c r="A239" s="3">
        <v>38512</v>
      </c>
      <c r="B239" s="4">
        <v>7307.02</v>
      </c>
      <c r="C239" s="5">
        <v>67.400000000000006</v>
      </c>
      <c r="D239" s="4">
        <f t="shared" si="6"/>
        <v>5.9832919394897316E-3</v>
      </c>
      <c r="E239">
        <f t="shared" si="7"/>
        <v>1.353383458646625E-2</v>
      </c>
      <c r="F239">
        <f t="shared" si="13"/>
        <v>3.7983125566610427E-3</v>
      </c>
      <c r="G239">
        <f t="shared" si="8"/>
        <v>9.7355220298052068E-3</v>
      </c>
      <c r="H239">
        <f t="shared" si="9"/>
        <v>0.17263696973149567</v>
      </c>
      <c r="I239" t="str">
        <f t="shared" si="10"/>
        <v>No</v>
      </c>
      <c r="J239">
        <f t="shared" si="14"/>
        <v>-2.9169784365382114E-2</v>
      </c>
      <c r="K239">
        <f t="shared" si="11"/>
        <v>-0.51725867037676321</v>
      </c>
      <c r="L239" t="str">
        <f t="shared" si="12"/>
        <v>No</v>
      </c>
    </row>
    <row r="240" spans="1:14" x14ac:dyDescent="0.25">
      <c r="A240" s="3">
        <v>38513</v>
      </c>
      <c r="B240" s="4">
        <v>7345.29</v>
      </c>
      <c r="C240" s="5">
        <v>69.349999999999994</v>
      </c>
      <c r="D240" s="4">
        <f t="shared" si="6"/>
        <v>5.237429211908483E-3</v>
      </c>
      <c r="E240">
        <f t="shared" si="7"/>
        <v>2.8931750741839592E-2</v>
      </c>
      <c r="F240">
        <f t="shared" si="13"/>
        <v>2.9252708998594229E-3</v>
      </c>
      <c r="G240">
        <f t="shared" si="8"/>
        <v>2.6006479841980169E-2</v>
      </c>
      <c r="H240">
        <f t="shared" si="9"/>
        <v>0.46116477981946641</v>
      </c>
      <c r="I240" t="str">
        <f t="shared" si="10"/>
        <v>No</v>
      </c>
      <c r="J240">
        <f t="shared" si="14"/>
        <v>-3.1633045234019455E-3</v>
      </c>
      <c r="K240">
        <f t="shared" si="11"/>
        <v>-5.6093890557296772E-2</v>
      </c>
      <c r="L240" t="str">
        <f t="shared" si="12"/>
        <v>No</v>
      </c>
      <c r="N240" s="10"/>
    </row>
    <row r="241" spans="1:26" x14ac:dyDescent="0.25">
      <c r="A241" s="3">
        <v>38516</v>
      </c>
      <c r="B241" s="4">
        <v>7441.77</v>
      </c>
      <c r="C241" s="5">
        <v>71</v>
      </c>
      <c r="D241" s="4">
        <f t="shared" si="6"/>
        <v>1.3134947701180004E-2</v>
      </c>
      <c r="E241">
        <f t="shared" si="7"/>
        <v>2.3792357606344714E-2</v>
      </c>
      <c r="F241">
        <f t="shared" si="13"/>
        <v>1.2169415125773922E-2</v>
      </c>
      <c r="G241">
        <f t="shared" si="8"/>
        <v>1.1622942480570792E-2</v>
      </c>
      <c r="H241">
        <f t="shared" si="9"/>
        <v>0.20610600675199367</v>
      </c>
      <c r="I241" t="str">
        <f t="shared" si="10"/>
        <v>No</v>
      </c>
      <c r="J241">
        <f t="shared" si="14"/>
        <v>8.4596379571688467E-3</v>
      </c>
      <c r="K241">
        <f t="shared" si="11"/>
        <v>0.1500121161946969</v>
      </c>
      <c r="L241" t="str">
        <f t="shared" si="12"/>
        <v>No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6" x14ac:dyDescent="0.25">
      <c r="A242" s="3">
        <v>38517</v>
      </c>
      <c r="B242" s="4">
        <v>7368.95</v>
      </c>
      <c r="C242" s="5">
        <v>69.05</v>
      </c>
      <c r="D242" s="4">
        <f t="shared" si="6"/>
        <v>-9.785306452631648E-3</v>
      </c>
      <c r="E242">
        <f t="shared" si="7"/>
        <v>-2.7464788732394406E-2</v>
      </c>
      <c r="F242">
        <f t="shared" si="13"/>
        <v>-1.4659029198893274E-2</v>
      </c>
      <c r="G242">
        <f t="shared" si="8"/>
        <v>-1.2805759533501132E-2</v>
      </c>
      <c r="H242">
        <f t="shared" si="9"/>
        <v>-0.2270805319124814</v>
      </c>
      <c r="I242" t="str">
        <f t="shared" si="10"/>
        <v>No</v>
      </c>
      <c r="J242">
        <f t="shared" si="14"/>
        <v>-4.3461215763322854E-3</v>
      </c>
      <c r="K242">
        <f t="shared" si="11"/>
        <v>-7.7068415717784514E-2</v>
      </c>
      <c r="L242" t="str">
        <f t="shared" si="12"/>
        <v>No</v>
      </c>
      <c r="N242" s="11"/>
    </row>
    <row r="243" spans="1:26" x14ac:dyDescent="0.25">
      <c r="A243" s="3">
        <v>38518</v>
      </c>
      <c r="B243" s="4">
        <v>7488.73</v>
      </c>
      <c r="C243" s="5">
        <v>69.900000000000006</v>
      </c>
      <c r="D243" s="4">
        <f t="shared" si="6"/>
        <v>1.6254690288304268E-2</v>
      </c>
      <c r="E243">
        <f t="shared" si="7"/>
        <v>1.2309920347574346E-2</v>
      </c>
      <c r="F243">
        <f t="shared" si="13"/>
        <v>1.5821112866308686E-2</v>
      </c>
      <c r="G243">
        <f t="shared" si="8"/>
        <v>-3.51119251873434E-3</v>
      </c>
      <c r="H243">
        <f t="shared" si="9"/>
        <v>-6.2262879660940247E-2</v>
      </c>
      <c r="I243" t="str">
        <f t="shared" si="10"/>
        <v>No</v>
      </c>
      <c r="J243">
        <f t="shared" si="14"/>
        <v>-7.8573140950666254E-3</v>
      </c>
      <c r="K243">
        <f t="shared" si="11"/>
        <v>-0.13933129537872477</v>
      </c>
      <c r="L243" t="str">
        <f t="shared" si="12"/>
        <v>No</v>
      </c>
      <c r="N243" s="11"/>
    </row>
    <row r="244" spans="1:26" x14ac:dyDescent="0.25">
      <c r="A244" s="3">
        <v>38519</v>
      </c>
      <c r="B244" s="4">
        <v>7330.91</v>
      </c>
      <c r="C244" s="5">
        <v>67</v>
      </c>
      <c r="D244" s="4">
        <f t="shared" si="6"/>
        <v>-2.107433436644127E-2</v>
      </c>
      <c r="E244">
        <f t="shared" si="7"/>
        <v>-4.1487839771101653E-2</v>
      </c>
      <c r="F244">
        <f t="shared" ref="F236:F255" si="15">$O$4+$O$5*D244</f>
        <v>-2.7872977649586538E-2</v>
      </c>
      <c r="G244">
        <f t="shared" si="8"/>
        <v>-1.3614862121515116E-2</v>
      </c>
      <c r="H244">
        <f t="shared" si="9"/>
        <v>-0.24142809525515713</v>
      </c>
      <c r="I244" t="str">
        <f t="shared" si="10"/>
        <v>No</v>
      </c>
      <c r="J244">
        <f t="shared" si="14"/>
        <v>-2.1472176216581741E-2</v>
      </c>
      <c r="K244">
        <f t="shared" si="11"/>
        <v>-0.38075939063388187</v>
      </c>
      <c r="L244" t="str">
        <f t="shared" si="12"/>
        <v>No</v>
      </c>
      <c r="N244" s="11"/>
    </row>
    <row r="245" spans="1:26" x14ac:dyDescent="0.25">
      <c r="A245" s="13">
        <v>38520</v>
      </c>
      <c r="B245" s="14">
        <v>7398.73</v>
      </c>
      <c r="C245" s="15">
        <v>67.3</v>
      </c>
      <c r="D245" s="14">
        <f t="shared" si="6"/>
        <v>9.2512389321379902E-3</v>
      </c>
      <c r="E245">
        <f t="shared" si="7"/>
        <v>4.4776119402984652E-3</v>
      </c>
      <c r="F245">
        <f t="shared" si="15"/>
        <v>7.6234854085793181E-3</v>
      </c>
      <c r="G245">
        <f t="shared" si="8"/>
        <v>-3.1458734682808529E-3</v>
      </c>
      <c r="H245">
        <f t="shared" si="9"/>
        <v>-5.5784791104168806E-2</v>
      </c>
      <c r="I245" t="str">
        <f t="shared" si="10"/>
        <v>No</v>
      </c>
      <c r="J245">
        <f t="shared" si="14"/>
        <v>-2.4618049684862593E-2</v>
      </c>
      <c r="K245">
        <f t="shared" si="11"/>
        <v>-0.43654418173805065</v>
      </c>
      <c r="L245" t="str">
        <f t="shared" si="12"/>
        <v>No</v>
      </c>
    </row>
    <row r="246" spans="1:26" x14ac:dyDescent="0.25">
      <c r="A246" s="6">
        <v>38523</v>
      </c>
      <c r="B246" s="7">
        <v>7663.04</v>
      </c>
      <c r="C246" s="8">
        <v>70.650000000000006</v>
      </c>
      <c r="D246" s="7">
        <f t="shared" si="6"/>
        <v>3.5723698526639085E-2</v>
      </c>
      <c r="E246">
        <f t="shared" si="7"/>
        <v>4.9777117384844111E-2</v>
      </c>
      <c r="F246">
        <f t="shared" si="15"/>
        <v>3.8609830655975508E-2</v>
      </c>
      <c r="G246">
        <f t="shared" si="8"/>
        <v>1.1167286728868603E-2</v>
      </c>
      <c r="H246">
        <f t="shared" si="9"/>
        <v>0.19802600570286999</v>
      </c>
      <c r="I246" t="str">
        <f t="shared" si="10"/>
        <v>No</v>
      </c>
      <c r="J246">
        <f t="shared" si="14"/>
        <v>-1.345076295599399E-2</v>
      </c>
      <c r="K246">
        <f t="shared" si="11"/>
        <v>-0.23851817603518066</v>
      </c>
      <c r="L246" t="str">
        <f t="shared" si="12"/>
        <v>No</v>
      </c>
    </row>
    <row r="247" spans="1:26" x14ac:dyDescent="0.25">
      <c r="A247" s="6">
        <v>38524</v>
      </c>
      <c r="B247" s="7">
        <v>7489.71</v>
      </c>
      <c r="C247" s="8">
        <v>68.55</v>
      </c>
      <c r="D247" s="7">
        <f t="shared" si="6"/>
        <v>-2.2618960621372187E-2</v>
      </c>
      <c r="E247">
        <f t="shared" si="7"/>
        <v>-2.9723991507431116E-2</v>
      </c>
      <c r="F247">
        <f t="shared" si="15"/>
        <v>-2.9680982011350644E-2</v>
      </c>
      <c r="G247">
        <f t="shared" si="8"/>
        <v>-4.3009496080471943E-5</v>
      </c>
      <c r="H247">
        <f t="shared" si="9"/>
        <v>-7.6267395320761045E-4</v>
      </c>
      <c r="I247" t="str">
        <f t="shared" si="10"/>
        <v>No</v>
      </c>
      <c r="J247">
        <f t="shared" si="14"/>
        <v>-1.3493772452074462E-2</v>
      </c>
      <c r="K247">
        <f t="shared" si="11"/>
        <v>-0.23928084998838828</v>
      </c>
      <c r="L247" t="str">
        <f t="shared" si="12"/>
        <v>No</v>
      </c>
    </row>
    <row r="248" spans="1:26" x14ac:dyDescent="0.25">
      <c r="A248" s="6">
        <v>38525</v>
      </c>
      <c r="B248" s="7">
        <v>7409.07</v>
      </c>
      <c r="C248" s="8">
        <v>66.95</v>
      </c>
      <c r="D248" s="7">
        <f t="shared" si="6"/>
        <v>-1.0766772011199409E-2</v>
      </c>
      <c r="E248">
        <f t="shared" si="7"/>
        <v>-2.334062727935805E-2</v>
      </c>
      <c r="F248">
        <f t="shared" si="15"/>
        <v>-1.5807846917837928E-2</v>
      </c>
      <c r="G248">
        <f t="shared" si="8"/>
        <v>-7.5327803615201222E-3</v>
      </c>
      <c r="H248">
        <f t="shared" si="9"/>
        <v>-0.13357644010094999</v>
      </c>
      <c r="I248" t="str">
        <f t="shared" si="10"/>
        <v>No</v>
      </c>
      <c r="J248">
        <f t="shared" si="14"/>
        <v>-2.1026552813594585E-2</v>
      </c>
      <c r="K248">
        <f t="shared" si="11"/>
        <v>-0.37285729008933827</v>
      </c>
      <c r="L248" t="str">
        <f t="shared" si="12"/>
        <v>No</v>
      </c>
    </row>
    <row r="249" spans="1:26" x14ac:dyDescent="0.25">
      <c r="A249" s="6">
        <v>38526</v>
      </c>
      <c r="B249" s="7">
        <v>7417.7</v>
      </c>
      <c r="C249" s="8">
        <v>65.95</v>
      </c>
      <c r="D249" s="7">
        <f t="shared" si="6"/>
        <v>1.1647885632070029E-3</v>
      </c>
      <c r="E249">
        <f t="shared" si="7"/>
        <v>-1.4936519790888723E-2</v>
      </c>
      <c r="F249">
        <f t="shared" si="15"/>
        <v>-1.8418059468819875E-3</v>
      </c>
      <c r="G249">
        <f t="shared" si="8"/>
        <v>-1.3094713844006735E-2</v>
      </c>
      <c r="H249">
        <f t="shared" si="9"/>
        <v>-0.2322044684003062</v>
      </c>
      <c r="I249" t="str">
        <f t="shared" si="10"/>
        <v>No</v>
      </c>
      <c r="J249">
        <f t="shared" si="14"/>
        <v>-3.4121266657601318E-2</v>
      </c>
      <c r="K249">
        <f t="shared" si="11"/>
        <v>-0.6050617584896445</v>
      </c>
      <c r="L249" t="str">
        <f t="shared" si="12"/>
        <v>No</v>
      </c>
    </row>
    <row r="250" spans="1:26" x14ac:dyDescent="0.25">
      <c r="A250" s="6">
        <v>38527</v>
      </c>
      <c r="B250" s="7">
        <v>7350.46</v>
      </c>
      <c r="C250" s="8">
        <v>64.25</v>
      </c>
      <c r="D250" s="7">
        <f t="shared" si="6"/>
        <v>-9.0648044542108452E-3</v>
      </c>
      <c r="E250">
        <f t="shared" si="7"/>
        <v>-2.577710386656562E-2</v>
      </c>
      <c r="F250">
        <f t="shared" si="15"/>
        <v>-1.3815672592953136E-2</v>
      </c>
      <c r="G250">
        <f t="shared" si="8"/>
        <v>-1.1961431273612485E-2</v>
      </c>
      <c r="H250">
        <f t="shared" si="9"/>
        <v>-0.21210832273873675</v>
      </c>
      <c r="I250" t="str">
        <f t="shared" si="10"/>
        <v>No</v>
      </c>
      <c r="J250">
        <f t="shared" si="14"/>
        <v>-4.6082697931213806E-2</v>
      </c>
      <c r="K250">
        <f t="shared" si="11"/>
        <v>-0.81717008122838131</v>
      </c>
      <c r="L250" t="str">
        <f t="shared" si="12"/>
        <v>No</v>
      </c>
    </row>
    <row r="251" spans="1:26" x14ac:dyDescent="0.25">
      <c r="A251" s="6">
        <v>38530</v>
      </c>
      <c r="B251" s="7">
        <v>7255.44</v>
      </c>
      <c r="C251" s="8">
        <v>61.1</v>
      </c>
      <c r="D251" s="7">
        <f t="shared" si="6"/>
        <v>-1.2927082114588807E-2</v>
      </c>
      <c r="E251">
        <f t="shared" si="7"/>
        <v>-4.9027237354085582E-2</v>
      </c>
      <c r="F251">
        <f t="shared" si="15"/>
        <v>-1.8336516929254885E-2</v>
      </c>
      <c r="G251">
        <f t="shared" si="8"/>
        <v>-3.0690720424830696E-2</v>
      </c>
      <c r="H251">
        <f t="shared" si="9"/>
        <v>-0.54422895421513462</v>
      </c>
      <c r="I251" t="str">
        <f t="shared" si="10"/>
        <v>No</v>
      </c>
      <c r="J251">
        <f t="shared" si="14"/>
        <v>-7.6773418356044509E-2</v>
      </c>
      <c r="K251">
        <f t="shared" si="11"/>
        <v>-1.3613990354435161</v>
      </c>
      <c r="L251" t="str">
        <f t="shared" si="12"/>
        <v>No</v>
      </c>
    </row>
    <row r="252" spans="1:26" x14ac:dyDescent="0.25">
      <c r="A252" s="6">
        <v>38531</v>
      </c>
      <c r="B252" s="7">
        <v>7431.8</v>
      </c>
      <c r="C252" s="8">
        <v>63.85</v>
      </c>
      <c r="D252" s="7">
        <f t="shared" si="6"/>
        <v>2.4307278400758685E-2</v>
      </c>
      <c r="E252">
        <f t="shared" si="7"/>
        <v>4.5008183306055646E-2</v>
      </c>
      <c r="F252">
        <f t="shared" si="15"/>
        <v>2.5246768026791839E-2</v>
      </c>
      <c r="G252">
        <f t="shared" si="8"/>
        <v>1.9761415279263807E-2</v>
      </c>
      <c r="H252">
        <f t="shared" si="9"/>
        <v>0.35042300155793926</v>
      </c>
      <c r="I252" t="str">
        <f t="shared" si="10"/>
        <v>No</v>
      </c>
      <c r="J252">
        <f t="shared" si="14"/>
        <v>-5.7012003076780698E-2</v>
      </c>
      <c r="K252">
        <f t="shared" si="11"/>
        <v>-1.0109760338855767</v>
      </c>
      <c r="L252" t="str">
        <f t="shared" si="12"/>
        <v>No</v>
      </c>
    </row>
    <row r="253" spans="1:26" x14ac:dyDescent="0.25">
      <c r="A253" s="6">
        <v>38532</v>
      </c>
      <c r="B253" s="7">
        <v>7500.12</v>
      </c>
      <c r="C253" s="8">
        <v>66.75</v>
      </c>
      <c r="D253" s="7">
        <f t="shared" si="6"/>
        <v>9.1929276891196902E-3</v>
      </c>
      <c r="E253">
        <f t="shared" si="7"/>
        <v>4.5418950665622529E-2</v>
      </c>
      <c r="F253">
        <f t="shared" si="15"/>
        <v>7.555231368884978E-3</v>
      </c>
      <c r="G253">
        <f t="shared" si="8"/>
        <v>3.7863719296737548E-2</v>
      </c>
      <c r="H253">
        <f t="shared" si="9"/>
        <v>0.6714255015951639</v>
      </c>
      <c r="I253" t="str">
        <f t="shared" si="10"/>
        <v>No</v>
      </c>
      <c r="J253">
        <f t="shared" si="14"/>
        <v>-1.914828378004315E-2</v>
      </c>
      <c r="K253">
        <f t="shared" si="11"/>
        <v>-0.33955053229041288</v>
      </c>
      <c r="L253" t="str">
        <f t="shared" si="12"/>
        <v>No</v>
      </c>
    </row>
    <row r="254" spans="1:26" ht="18.75" x14ac:dyDescent="0.3">
      <c r="A254" s="6">
        <v>38533</v>
      </c>
      <c r="B254" s="7">
        <v>7450.12</v>
      </c>
      <c r="C254" s="8">
        <v>65.95</v>
      </c>
      <c r="D254" s="7">
        <f t="shared" si="6"/>
        <v>-6.6665600017066394E-3</v>
      </c>
      <c r="E254">
        <f t="shared" si="7"/>
        <v>-1.1985018726591717E-2</v>
      </c>
      <c r="F254">
        <f t="shared" si="15"/>
        <v>-1.1008497448245979E-2</v>
      </c>
      <c r="G254">
        <f t="shared" si="8"/>
        <v>-9.7652127834573811E-4</v>
      </c>
      <c r="H254">
        <f t="shared" si="9"/>
        <v>-1.7316346658742834E-2</v>
      </c>
      <c r="I254" t="str">
        <f t="shared" si="10"/>
        <v>No</v>
      </c>
      <c r="J254">
        <f t="shared" si="14"/>
        <v>-2.0124805058388887E-2</v>
      </c>
      <c r="K254">
        <f t="shared" si="11"/>
        <v>-0.3568668789491557</v>
      </c>
      <c r="L254" t="str">
        <f t="shared" si="12"/>
        <v>No</v>
      </c>
      <c r="Z254" s="12"/>
    </row>
    <row r="255" spans="1:26" x14ac:dyDescent="0.25">
      <c r="A255" s="6">
        <v>38534</v>
      </c>
      <c r="B255" s="7">
        <v>7464.6</v>
      </c>
      <c r="C255" s="16">
        <v>65.900000000000006</v>
      </c>
      <c r="D255" s="7">
        <f t="shared" si="6"/>
        <v>1.9435928548802535E-3</v>
      </c>
      <c r="E255">
        <f t="shared" si="7"/>
        <v>-7.581501137224739E-4</v>
      </c>
      <c r="F255">
        <f t="shared" si="15"/>
        <v>-9.3020577706044239E-4</v>
      </c>
      <c r="G255">
        <f t="shared" si="8"/>
        <v>1.7205566333796849E-4</v>
      </c>
      <c r="H255">
        <f t="shared" si="9"/>
        <v>3.051009309297777E-3</v>
      </c>
      <c r="I255" t="str">
        <f t="shared" si="10"/>
        <v>No</v>
      </c>
      <c r="J255">
        <f t="shared" si="14"/>
        <v>-1.9952749395050918E-2</v>
      </c>
      <c r="K255">
        <f t="shared" si="11"/>
        <v>-0.35381586963985789</v>
      </c>
      <c r="L255" t="str">
        <f t="shared" si="12"/>
        <v>No</v>
      </c>
    </row>
    <row r="256" spans="1:26" x14ac:dyDescent="0.25">
      <c r="A256" s="1">
        <v>38537</v>
      </c>
      <c r="B256">
        <v>7409.6</v>
      </c>
      <c r="C256" s="2">
        <v>64.3</v>
      </c>
      <c r="D256">
        <f t="shared" si="6"/>
        <v>-7.3681108163866785E-3</v>
      </c>
      <c r="E256">
        <f t="shared" si="7"/>
        <v>-2.4279210925645042E-2</v>
      </c>
    </row>
    <row r="257" spans="1:5" x14ac:dyDescent="0.25">
      <c r="A257" s="1">
        <v>38538</v>
      </c>
      <c r="B257">
        <v>7517.52</v>
      </c>
      <c r="C257" s="2">
        <v>64.7</v>
      </c>
      <c r="D257">
        <f t="shared" si="6"/>
        <v>1.4564888792917306E-2</v>
      </c>
      <c r="E257">
        <f t="shared" si="7"/>
        <v>6.2208398133748941E-3</v>
      </c>
    </row>
    <row r="258" spans="1:5" x14ac:dyDescent="0.25">
      <c r="A258" s="1">
        <v>38539</v>
      </c>
      <c r="B258">
        <v>7530.34</v>
      </c>
      <c r="C258" s="2">
        <v>65.2</v>
      </c>
      <c r="D258">
        <f t="shared" si="6"/>
        <v>1.7053496365822384E-3</v>
      </c>
      <c r="E258">
        <f t="shared" si="7"/>
        <v>7.7279752704791345E-3</v>
      </c>
    </row>
    <row r="259" spans="1:5" x14ac:dyDescent="0.25">
      <c r="A259" s="1">
        <v>38540</v>
      </c>
      <c r="B259">
        <v>7589.07</v>
      </c>
      <c r="C259" s="2">
        <v>65.3</v>
      </c>
      <c r="D259">
        <f t="shared" si="6"/>
        <v>7.7991166401516479E-3</v>
      </c>
      <c r="E259">
        <f t="shared" si="7"/>
        <v>1.5337423312882562E-3</v>
      </c>
    </row>
    <row r="260" spans="1:5" x14ac:dyDescent="0.25">
      <c r="A260" s="1">
        <v>38541</v>
      </c>
      <c r="B260">
        <v>7588.94</v>
      </c>
      <c r="C260" s="2">
        <v>64.2</v>
      </c>
      <c r="D260">
        <f t="shared" ref="D260:D323" si="16">(B260-B259)/B259</f>
        <v>-1.7129898656898558E-5</v>
      </c>
      <c r="E260">
        <f t="shared" ref="E260:E323" si="17">(C260-C259)/C259</f>
        <v>-1.6845329249617066E-2</v>
      </c>
    </row>
    <row r="261" spans="1:5" x14ac:dyDescent="0.25">
      <c r="A261" s="1">
        <v>38544</v>
      </c>
      <c r="B261">
        <v>7554.28</v>
      </c>
      <c r="C261" s="2">
        <v>64</v>
      </c>
      <c r="D261">
        <f t="shared" si="16"/>
        <v>-4.5671727540341411E-3</v>
      </c>
      <c r="E261">
        <f t="shared" si="17"/>
        <v>-3.1152647975078323E-3</v>
      </c>
    </row>
    <row r="262" spans="1:5" x14ac:dyDescent="0.25">
      <c r="A262" s="1">
        <v>38545</v>
      </c>
      <c r="B262">
        <v>7511.94</v>
      </c>
      <c r="C262" s="2">
        <v>64.8</v>
      </c>
      <c r="D262">
        <f t="shared" si="16"/>
        <v>-5.6047697464219155E-3</v>
      </c>
      <c r="E262">
        <f t="shared" si="17"/>
        <v>1.2499999999999956E-2</v>
      </c>
    </row>
    <row r="263" spans="1:5" x14ac:dyDescent="0.25">
      <c r="A263" s="1">
        <v>38546</v>
      </c>
      <c r="B263">
        <v>7481.17</v>
      </c>
      <c r="C263" s="2">
        <v>64.650000000000006</v>
      </c>
      <c r="D263">
        <f t="shared" si="16"/>
        <v>-4.0961456028668396E-3</v>
      </c>
      <c r="E263">
        <f t="shared" si="17"/>
        <v>-2.3148148148146833E-3</v>
      </c>
    </row>
    <row r="264" spans="1:5" x14ac:dyDescent="0.25">
      <c r="A264" s="1">
        <v>38547</v>
      </c>
      <c r="B264">
        <v>7471.64</v>
      </c>
      <c r="C264" s="2">
        <v>64.599999999999994</v>
      </c>
      <c r="D264">
        <f t="shared" si="16"/>
        <v>-1.2738649168512071E-3</v>
      </c>
      <c r="E264">
        <f t="shared" si="17"/>
        <v>-7.733952049499051E-4</v>
      </c>
    </row>
    <row r="265" spans="1:5" x14ac:dyDescent="0.25">
      <c r="A265" s="1">
        <v>38548</v>
      </c>
      <c r="B265">
        <v>7535.81</v>
      </c>
      <c r="C265" s="2">
        <v>64.95</v>
      </c>
      <c r="D265">
        <f t="shared" si="16"/>
        <v>8.5884758901660242E-3</v>
      </c>
      <c r="E265">
        <f t="shared" si="17"/>
        <v>5.417956656346882E-3</v>
      </c>
    </row>
    <row r="266" spans="1:5" x14ac:dyDescent="0.25">
      <c r="A266" s="1">
        <v>38551</v>
      </c>
      <c r="B266">
        <v>7437.55</v>
      </c>
      <c r="C266" s="2">
        <v>63.7</v>
      </c>
      <c r="D266">
        <f t="shared" si="16"/>
        <v>-1.3039076091355834E-2</v>
      </c>
      <c r="E266">
        <f t="shared" si="17"/>
        <v>-1.924557351809084E-2</v>
      </c>
    </row>
    <row r="267" spans="1:5" x14ac:dyDescent="0.25">
      <c r="A267" s="1">
        <v>38552</v>
      </c>
      <c r="B267">
        <v>7319.77</v>
      </c>
      <c r="C267" s="2">
        <v>62.1</v>
      </c>
      <c r="D267">
        <f t="shared" si="16"/>
        <v>-1.5835859926992053E-2</v>
      </c>
      <c r="E267">
        <f t="shared" si="17"/>
        <v>-2.5117739403453711E-2</v>
      </c>
    </row>
    <row r="268" spans="1:5" x14ac:dyDescent="0.25">
      <c r="A268" s="1">
        <v>38553</v>
      </c>
      <c r="B268">
        <v>7410.98</v>
      </c>
      <c r="C268" s="2">
        <v>62.45</v>
      </c>
      <c r="D268">
        <f t="shared" si="16"/>
        <v>1.2460774040714275E-2</v>
      </c>
      <c r="E268">
        <f t="shared" si="17"/>
        <v>5.6360708534621802E-3</v>
      </c>
    </row>
    <row r="269" spans="1:5" x14ac:dyDescent="0.25">
      <c r="A269" s="1">
        <v>38554</v>
      </c>
      <c r="B269">
        <v>7410.91</v>
      </c>
      <c r="C269" s="2">
        <v>62.55</v>
      </c>
      <c r="D269">
        <f t="shared" si="16"/>
        <v>-9.4454444620966405E-6</v>
      </c>
      <c r="E269">
        <f t="shared" si="17"/>
        <v>1.6012810248197647E-3</v>
      </c>
    </row>
    <row r="270" spans="1:5" x14ac:dyDescent="0.25">
      <c r="A270" s="1">
        <v>38555</v>
      </c>
      <c r="B270">
        <v>7353.85</v>
      </c>
      <c r="C270" s="2">
        <v>61.7</v>
      </c>
      <c r="D270">
        <f t="shared" si="16"/>
        <v>-7.6994593106648832E-3</v>
      </c>
      <c r="E270">
        <f t="shared" si="17"/>
        <v>-1.3589128697042275E-2</v>
      </c>
    </row>
    <row r="271" spans="1:5" x14ac:dyDescent="0.25">
      <c r="A271" s="1">
        <v>38558</v>
      </c>
      <c r="B271">
        <v>7305.3</v>
      </c>
      <c r="C271" s="2">
        <v>61.4</v>
      </c>
      <c r="D271">
        <f t="shared" si="16"/>
        <v>-6.6019839947782698E-3</v>
      </c>
      <c r="E271">
        <f t="shared" si="17"/>
        <v>-4.8622366288493396E-3</v>
      </c>
    </row>
    <row r="272" spans="1:5" x14ac:dyDescent="0.25">
      <c r="A272" s="1">
        <v>38559</v>
      </c>
      <c r="B272">
        <v>7301.57</v>
      </c>
      <c r="C272" s="2">
        <v>61.6</v>
      </c>
      <c r="D272">
        <f t="shared" si="16"/>
        <v>-5.1058820308549587E-4</v>
      </c>
      <c r="E272">
        <f t="shared" si="17"/>
        <v>3.2573289902280596E-3</v>
      </c>
    </row>
    <row r="273" spans="1:5" x14ac:dyDescent="0.25">
      <c r="A273" s="1">
        <v>38560</v>
      </c>
      <c r="B273">
        <v>7217.6</v>
      </c>
      <c r="C273" s="2">
        <v>60.6</v>
      </c>
      <c r="D273">
        <f t="shared" si="16"/>
        <v>-1.1500266381065901E-2</v>
      </c>
      <c r="E273">
        <f t="shared" si="17"/>
        <v>-1.6233766233766232E-2</v>
      </c>
    </row>
    <row r="274" spans="1:5" x14ac:dyDescent="0.25">
      <c r="A274" s="1">
        <v>38561</v>
      </c>
      <c r="B274">
        <v>7215.44</v>
      </c>
      <c r="C274" s="2">
        <v>60.65</v>
      </c>
      <c r="D274">
        <f t="shared" si="16"/>
        <v>-2.9926845488815725E-4</v>
      </c>
      <c r="E274">
        <f t="shared" si="17"/>
        <v>8.2508250825077815E-4</v>
      </c>
    </row>
    <row r="275" spans="1:5" x14ac:dyDescent="0.25">
      <c r="A275" s="1">
        <v>38562</v>
      </c>
      <c r="B275">
        <v>7178.93</v>
      </c>
      <c r="C275" s="2">
        <v>60.4</v>
      </c>
      <c r="D275">
        <f t="shared" si="16"/>
        <v>-5.0599824820107032E-3</v>
      </c>
      <c r="E275">
        <f t="shared" si="17"/>
        <v>-4.1220115416323163E-3</v>
      </c>
    </row>
    <row r="276" spans="1:5" x14ac:dyDescent="0.25">
      <c r="A276" s="1">
        <v>38565</v>
      </c>
      <c r="B276">
        <v>7195.32</v>
      </c>
      <c r="C276" s="2">
        <v>60.6</v>
      </c>
      <c r="D276">
        <f t="shared" si="16"/>
        <v>2.2830700396854987E-3</v>
      </c>
      <c r="E276">
        <f t="shared" si="17"/>
        <v>3.3112582781457426E-3</v>
      </c>
    </row>
    <row r="277" spans="1:5" x14ac:dyDescent="0.25">
      <c r="A277" s="1">
        <v>38566</v>
      </c>
      <c r="B277">
        <v>7324.8</v>
      </c>
      <c r="C277" s="2">
        <v>61.85</v>
      </c>
      <c r="D277">
        <f t="shared" si="16"/>
        <v>1.7995030102900284E-2</v>
      </c>
      <c r="E277">
        <f t="shared" si="17"/>
        <v>2.0627062706270627E-2</v>
      </c>
    </row>
    <row r="278" spans="1:5" x14ac:dyDescent="0.25">
      <c r="A278" s="1">
        <v>38567</v>
      </c>
      <c r="B278">
        <v>7442.04</v>
      </c>
      <c r="C278" s="2">
        <v>64.05</v>
      </c>
      <c r="D278">
        <f t="shared" si="16"/>
        <v>1.6005897771952788E-2</v>
      </c>
      <c r="E278">
        <f t="shared" si="17"/>
        <v>3.5569927243330572E-2</v>
      </c>
    </row>
    <row r="279" spans="1:5" x14ac:dyDescent="0.25">
      <c r="A279" s="1">
        <v>38568</v>
      </c>
      <c r="B279">
        <v>7404.95</v>
      </c>
      <c r="C279" s="2">
        <v>63.5</v>
      </c>
      <c r="D279">
        <f t="shared" si="16"/>
        <v>-4.9838485146546036E-3</v>
      </c>
      <c r="E279">
        <f t="shared" si="17"/>
        <v>-8.5870413739265756E-3</v>
      </c>
    </row>
    <row r="280" spans="1:5" x14ac:dyDescent="0.25">
      <c r="A280" s="1">
        <v>38569</v>
      </c>
      <c r="B280">
        <v>7418.61</v>
      </c>
      <c r="C280" s="2">
        <v>64.8</v>
      </c>
      <c r="D280">
        <f t="shared" si="16"/>
        <v>1.8447119832004071E-3</v>
      </c>
      <c r="E280">
        <f t="shared" si="17"/>
        <v>2.0472440944881844E-2</v>
      </c>
    </row>
    <row r="281" spans="1:5" x14ac:dyDescent="0.25">
      <c r="A281" s="1">
        <v>38572</v>
      </c>
      <c r="B281">
        <v>7315.47</v>
      </c>
      <c r="C281" s="2">
        <v>62.2</v>
      </c>
      <c r="D281">
        <f t="shared" si="16"/>
        <v>-1.3902873988523379E-2</v>
      </c>
      <c r="E281">
        <f t="shared" si="17"/>
        <v>-4.0123456790123371E-2</v>
      </c>
    </row>
    <row r="282" spans="1:5" x14ac:dyDescent="0.25">
      <c r="A282" s="1">
        <v>38573</v>
      </c>
      <c r="B282">
        <v>7184.48</v>
      </c>
      <c r="C282" s="2">
        <v>60.65</v>
      </c>
      <c r="D282">
        <f t="shared" si="16"/>
        <v>-1.7905889847132268E-2</v>
      </c>
      <c r="E282">
        <f t="shared" si="17"/>
        <v>-2.4919614147910035E-2</v>
      </c>
    </row>
    <row r="283" spans="1:5" x14ac:dyDescent="0.25">
      <c r="A283" s="1">
        <v>38574</v>
      </c>
      <c r="B283">
        <v>7064.29</v>
      </c>
      <c r="C283" s="2">
        <v>60.9</v>
      </c>
      <c r="D283">
        <f t="shared" si="16"/>
        <v>-1.672911609469295E-2</v>
      </c>
      <c r="E283">
        <f t="shared" si="17"/>
        <v>4.1220115416323163E-3</v>
      </c>
    </row>
    <row r="284" spans="1:5" x14ac:dyDescent="0.25">
      <c r="A284" s="1">
        <v>38575</v>
      </c>
      <c r="B284">
        <v>6970.59</v>
      </c>
      <c r="C284" s="2">
        <v>60.2</v>
      </c>
      <c r="D284">
        <f t="shared" si="16"/>
        <v>-1.326389488540247E-2</v>
      </c>
      <c r="E284">
        <f t="shared" si="17"/>
        <v>-1.1494252873563149E-2</v>
      </c>
    </row>
    <row r="285" spans="1:5" x14ac:dyDescent="0.25">
      <c r="A285" s="1">
        <v>38576</v>
      </c>
      <c r="B285">
        <v>7150.65</v>
      </c>
      <c r="C285" s="2">
        <v>61.4</v>
      </c>
      <c r="D285">
        <f t="shared" si="16"/>
        <v>2.5831385865471859E-2</v>
      </c>
      <c r="E285">
        <f t="shared" si="17"/>
        <v>1.9933554817275677E-2</v>
      </c>
    </row>
    <row r="286" spans="1:5" x14ac:dyDescent="0.25">
      <c r="A286" s="1">
        <v>38579</v>
      </c>
      <c r="B286">
        <v>7122.98</v>
      </c>
      <c r="C286" s="2">
        <v>61.4</v>
      </c>
      <c r="D286">
        <f t="shared" si="16"/>
        <v>-3.869578290085527E-3</v>
      </c>
      <c r="E286">
        <f t="shared" si="17"/>
        <v>0</v>
      </c>
    </row>
    <row r="287" spans="1:5" x14ac:dyDescent="0.25">
      <c r="A287" s="1">
        <v>38580</v>
      </c>
      <c r="B287">
        <v>7139.09</v>
      </c>
      <c r="C287" s="2">
        <v>61.6</v>
      </c>
      <c r="D287">
        <f t="shared" si="16"/>
        <v>2.2616938416225489E-3</v>
      </c>
      <c r="E287">
        <f t="shared" si="17"/>
        <v>3.2573289902280596E-3</v>
      </c>
    </row>
    <row r="288" spans="1:5" x14ac:dyDescent="0.25">
      <c r="A288" s="1">
        <v>38581</v>
      </c>
      <c r="B288">
        <v>7099.22</v>
      </c>
      <c r="C288" s="2">
        <v>61.15</v>
      </c>
      <c r="D288">
        <f t="shared" si="16"/>
        <v>-5.5847453947211606E-3</v>
      </c>
      <c r="E288">
        <f t="shared" si="17"/>
        <v>-7.305194805194851E-3</v>
      </c>
    </row>
    <row r="289" spans="1:5" x14ac:dyDescent="0.25">
      <c r="A289" s="1">
        <v>38583</v>
      </c>
      <c r="B289">
        <v>7311.92</v>
      </c>
      <c r="C289" s="2">
        <v>63.6</v>
      </c>
      <c r="D289">
        <f t="shared" si="16"/>
        <v>2.9961037973185761E-2</v>
      </c>
      <c r="E289">
        <f t="shared" si="17"/>
        <v>4.0065412919051559E-2</v>
      </c>
    </row>
    <row r="290" spans="1:5" x14ac:dyDescent="0.25">
      <c r="A290" s="1">
        <v>38586</v>
      </c>
      <c r="B290">
        <v>7590.1</v>
      </c>
      <c r="C290" s="2">
        <v>66.25</v>
      </c>
      <c r="D290">
        <f t="shared" si="16"/>
        <v>3.8044726966378228E-2</v>
      </c>
      <c r="E290">
        <f t="shared" si="17"/>
        <v>4.1666666666666644E-2</v>
      </c>
    </row>
    <row r="291" spans="1:5" x14ac:dyDescent="0.25">
      <c r="A291" s="1">
        <v>38587</v>
      </c>
      <c r="B291">
        <v>7557.87</v>
      </c>
      <c r="C291" s="2">
        <v>64.7</v>
      </c>
      <c r="D291">
        <f t="shared" si="16"/>
        <v>-4.2463208653378045E-3</v>
      </c>
      <c r="E291">
        <f t="shared" si="17"/>
        <v>-2.3396226415094298E-2</v>
      </c>
    </row>
    <row r="292" spans="1:5" x14ac:dyDescent="0.25">
      <c r="A292" s="1">
        <v>38588</v>
      </c>
      <c r="B292">
        <v>7512.34</v>
      </c>
      <c r="C292" s="2">
        <v>64.55</v>
      </c>
      <c r="D292">
        <f t="shared" si="16"/>
        <v>-6.0241840624408391E-3</v>
      </c>
      <c r="E292">
        <f t="shared" si="17"/>
        <v>-2.3183925811438282E-3</v>
      </c>
    </row>
    <row r="293" spans="1:5" x14ac:dyDescent="0.25">
      <c r="A293" s="1">
        <v>38589</v>
      </c>
      <c r="B293">
        <v>7554.01</v>
      </c>
      <c r="C293" s="2">
        <v>64.45</v>
      </c>
      <c r="D293">
        <f t="shared" si="16"/>
        <v>5.5468735440621789E-3</v>
      </c>
      <c r="E293">
        <f t="shared" si="17"/>
        <v>-1.5491866769944899E-3</v>
      </c>
    </row>
    <row r="294" spans="1:5" x14ac:dyDescent="0.25">
      <c r="A294" s="1">
        <v>38590</v>
      </c>
      <c r="B294">
        <v>7585.7</v>
      </c>
      <c r="C294" s="2">
        <v>65.55</v>
      </c>
      <c r="D294">
        <f t="shared" si="16"/>
        <v>4.1951228552781373E-3</v>
      </c>
      <c r="E294">
        <f t="shared" si="17"/>
        <v>1.7067494181535987E-2</v>
      </c>
    </row>
    <row r="295" spans="1:5" x14ac:dyDescent="0.25">
      <c r="A295" s="1">
        <v>38593</v>
      </c>
      <c r="B295">
        <v>7690.6</v>
      </c>
      <c r="C295" s="2">
        <v>65.599999999999994</v>
      </c>
      <c r="D295">
        <f t="shared" si="16"/>
        <v>1.3828651278062742E-2</v>
      </c>
      <c r="E295">
        <f t="shared" si="17"/>
        <v>7.6277650648355697E-4</v>
      </c>
    </row>
    <row r="296" spans="1:5" x14ac:dyDescent="0.25">
      <c r="A296" s="1">
        <v>38594</v>
      </c>
      <c r="B296">
        <v>7744.19</v>
      </c>
      <c r="C296" s="2">
        <v>66.45</v>
      </c>
      <c r="D296">
        <f t="shared" si="16"/>
        <v>6.9682469508229828E-3</v>
      </c>
      <c r="E296">
        <f t="shared" si="17"/>
        <v>1.2957317073170863E-2</v>
      </c>
    </row>
    <row r="297" spans="1:5" x14ac:dyDescent="0.25">
      <c r="A297" s="1">
        <v>38595</v>
      </c>
      <c r="B297">
        <v>7796.86</v>
      </c>
      <c r="C297" s="2">
        <v>66.8</v>
      </c>
      <c r="D297">
        <f t="shared" si="16"/>
        <v>6.8012277591329856E-3</v>
      </c>
      <c r="E297">
        <f t="shared" si="17"/>
        <v>5.2671181339352035E-3</v>
      </c>
    </row>
    <row r="298" spans="1:5" x14ac:dyDescent="0.25">
      <c r="A298" s="1">
        <v>38596</v>
      </c>
      <c r="B298">
        <v>7769.21</v>
      </c>
      <c r="C298" s="2">
        <v>65.5</v>
      </c>
      <c r="D298">
        <f t="shared" si="16"/>
        <v>-3.5462994077102368E-3</v>
      </c>
      <c r="E298">
        <f t="shared" si="17"/>
        <v>-1.9461077844311336E-2</v>
      </c>
    </row>
    <row r="299" spans="1:5" x14ac:dyDescent="0.25">
      <c r="A299" s="1">
        <v>38597</v>
      </c>
      <c r="B299">
        <v>7789.76</v>
      </c>
      <c r="C299" s="2">
        <v>64.25</v>
      </c>
      <c r="D299">
        <f t="shared" si="16"/>
        <v>2.6450565758938402E-3</v>
      </c>
      <c r="E299">
        <f t="shared" si="17"/>
        <v>-1.9083969465648856E-2</v>
      </c>
    </row>
    <row r="300" spans="1:5" x14ac:dyDescent="0.25">
      <c r="A300" s="1">
        <v>38600</v>
      </c>
      <c r="B300">
        <v>7849.06</v>
      </c>
      <c r="C300" s="2">
        <v>65.3</v>
      </c>
      <c r="D300">
        <f t="shared" si="16"/>
        <v>7.6125580248942431E-3</v>
      </c>
      <c r="E300">
        <f t="shared" si="17"/>
        <v>1.6342412451361824E-2</v>
      </c>
    </row>
    <row r="301" spans="1:5" x14ac:dyDescent="0.25">
      <c r="A301" s="1">
        <v>38601</v>
      </c>
      <c r="B301">
        <v>7807.04</v>
      </c>
      <c r="C301" s="2">
        <v>66.3</v>
      </c>
      <c r="D301">
        <f t="shared" si="16"/>
        <v>-5.3535072989632435E-3</v>
      </c>
      <c r="E301">
        <f t="shared" si="17"/>
        <v>1.5313935681470138E-2</v>
      </c>
    </row>
    <row r="302" spans="1:5" x14ac:dyDescent="0.25">
      <c r="A302" s="1">
        <v>38602</v>
      </c>
      <c r="B302">
        <v>7804.41</v>
      </c>
      <c r="C302" s="2">
        <v>65.55</v>
      </c>
      <c r="D302">
        <f t="shared" si="16"/>
        <v>-3.3687543550437929E-4</v>
      </c>
      <c r="E302">
        <f t="shared" si="17"/>
        <v>-1.1312217194570135E-2</v>
      </c>
    </row>
    <row r="303" spans="1:5" x14ac:dyDescent="0.25">
      <c r="A303" s="1">
        <v>38603</v>
      </c>
      <c r="B303">
        <v>7884.21</v>
      </c>
      <c r="C303" s="2">
        <v>66.150000000000006</v>
      </c>
      <c r="D303">
        <f t="shared" si="16"/>
        <v>1.0224988179759928E-2</v>
      </c>
      <c r="E303">
        <f t="shared" si="17"/>
        <v>9.1533180778033338E-3</v>
      </c>
    </row>
    <row r="304" spans="1:5" x14ac:dyDescent="0.25">
      <c r="A304" s="1">
        <v>38604</v>
      </c>
      <c r="B304">
        <v>7889.25</v>
      </c>
      <c r="C304" s="2">
        <v>65.400000000000006</v>
      </c>
      <c r="D304">
        <f t="shared" si="16"/>
        <v>6.3925237912231707E-4</v>
      </c>
      <c r="E304">
        <f t="shared" si="17"/>
        <v>-1.1337868480725623E-2</v>
      </c>
    </row>
    <row r="305" spans="1:5" x14ac:dyDescent="0.25">
      <c r="A305" s="1">
        <v>38607</v>
      </c>
      <c r="B305">
        <v>7892.52</v>
      </c>
      <c r="C305" s="2">
        <v>65.599999999999994</v>
      </c>
      <c r="D305">
        <f t="shared" si="16"/>
        <v>4.1448806920815496E-4</v>
      </c>
      <c r="E305">
        <f t="shared" si="17"/>
        <v>3.0581039755349939E-3</v>
      </c>
    </row>
    <row r="306" spans="1:5" x14ac:dyDescent="0.25">
      <c r="A306" s="1">
        <v>38608</v>
      </c>
      <c r="B306">
        <v>7894.68</v>
      </c>
      <c r="C306" s="2">
        <v>65.45</v>
      </c>
      <c r="D306">
        <f t="shared" si="16"/>
        <v>2.7367684845902882E-4</v>
      </c>
      <c r="E306">
        <f t="shared" si="17"/>
        <v>-2.2865853658535287E-3</v>
      </c>
    </row>
    <row r="307" spans="1:5" x14ac:dyDescent="0.25">
      <c r="A307" s="1">
        <v>38609</v>
      </c>
      <c r="B307">
        <v>7956.5</v>
      </c>
      <c r="C307" s="2">
        <v>64.900000000000006</v>
      </c>
      <c r="D307">
        <f t="shared" si="16"/>
        <v>7.8305897135792345E-3</v>
      </c>
      <c r="E307">
        <f t="shared" si="17"/>
        <v>-8.4033613445377714E-3</v>
      </c>
    </row>
    <row r="308" spans="1:5" x14ac:dyDescent="0.25">
      <c r="A308" s="1">
        <v>38610</v>
      </c>
      <c r="B308">
        <v>7979.48</v>
      </c>
      <c r="C308" s="2">
        <v>64.150000000000006</v>
      </c>
      <c r="D308">
        <f t="shared" si="16"/>
        <v>2.8882046125808538E-3</v>
      </c>
      <c r="E308">
        <f t="shared" si="17"/>
        <v>-1.1556240369799691E-2</v>
      </c>
    </row>
    <row r="309" spans="1:5" x14ac:dyDescent="0.25">
      <c r="A309" s="1">
        <v>38611</v>
      </c>
      <c r="B309">
        <v>7934.54</v>
      </c>
      <c r="C309" s="2">
        <v>64.25</v>
      </c>
      <c r="D309">
        <f t="shared" si="16"/>
        <v>-5.6319459413394857E-3</v>
      </c>
      <c r="E309">
        <f t="shared" si="17"/>
        <v>1.5588464536242293E-3</v>
      </c>
    </row>
    <row r="310" spans="1:5" x14ac:dyDescent="0.25">
      <c r="A310" s="1">
        <v>38614</v>
      </c>
      <c r="B310">
        <v>7972.97</v>
      </c>
      <c r="C310" s="2">
        <v>64.650000000000006</v>
      </c>
      <c r="D310">
        <f t="shared" si="16"/>
        <v>4.843380964744055E-3</v>
      </c>
      <c r="E310">
        <f t="shared" si="17"/>
        <v>6.225680933852229E-3</v>
      </c>
    </row>
    <row r="311" spans="1:5" x14ac:dyDescent="0.25">
      <c r="A311" s="1">
        <v>38615</v>
      </c>
      <c r="B311">
        <v>8066.17</v>
      </c>
      <c r="C311" s="2">
        <v>64.75</v>
      </c>
      <c r="D311">
        <f t="shared" si="16"/>
        <v>1.1689495884218781E-2</v>
      </c>
      <c r="E311">
        <f t="shared" si="17"/>
        <v>1.5467904098993707E-3</v>
      </c>
    </row>
    <row r="312" spans="1:5" x14ac:dyDescent="0.25">
      <c r="A312" s="1">
        <v>38616</v>
      </c>
      <c r="B312">
        <v>8187.1</v>
      </c>
      <c r="C312" s="2">
        <v>66.099999999999994</v>
      </c>
      <c r="D312">
        <f t="shared" si="16"/>
        <v>1.4992245390315391E-2</v>
      </c>
      <c r="E312">
        <f t="shared" si="17"/>
        <v>2.0849420849420763E-2</v>
      </c>
    </row>
    <row r="313" spans="1:5" x14ac:dyDescent="0.25">
      <c r="A313" s="1">
        <v>38617</v>
      </c>
      <c r="B313">
        <v>8186</v>
      </c>
      <c r="C313" s="2">
        <v>64.55</v>
      </c>
      <c r="D313">
        <f t="shared" si="16"/>
        <v>-1.3435770907896125E-4</v>
      </c>
      <c r="E313">
        <f t="shared" si="17"/>
        <v>-2.344931921331312E-2</v>
      </c>
    </row>
    <row r="314" spans="1:5" x14ac:dyDescent="0.25">
      <c r="A314" s="1">
        <v>38618</v>
      </c>
      <c r="B314">
        <v>8179.9</v>
      </c>
      <c r="C314" s="2">
        <v>64.650000000000006</v>
      </c>
      <c r="D314">
        <f t="shared" si="16"/>
        <v>-7.4517468849259272E-4</v>
      </c>
      <c r="E314">
        <f t="shared" si="17"/>
        <v>1.54918667699471E-3</v>
      </c>
    </row>
    <row r="315" spans="1:5" x14ac:dyDescent="0.25">
      <c r="A315" s="1">
        <v>38621</v>
      </c>
      <c r="B315">
        <v>8217.4699999999993</v>
      </c>
      <c r="C315" s="2">
        <v>66.05</v>
      </c>
      <c r="D315">
        <f t="shared" si="16"/>
        <v>4.5929656841770328E-3</v>
      </c>
      <c r="E315">
        <f t="shared" si="17"/>
        <v>2.1655065738592286E-2</v>
      </c>
    </row>
    <row r="316" spans="1:5" x14ac:dyDescent="0.25">
      <c r="A316" s="1">
        <v>38622</v>
      </c>
      <c r="B316">
        <v>8195.2800000000007</v>
      </c>
      <c r="C316" s="2">
        <v>64</v>
      </c>
      <c r="D316">
        <f t="shared" si="16"/>
        <v>-2.7003445099280793E-3</v>
      </c>
      <c r="E316">
        <f t="shared" si="17"/>
        <v>-3.1037093111279293E-2</v>
      </c>
    </row>
    <row r="317" spans="1:5" x14ac:dyDescent="0.25">
      <c r="A317" s="1">
        <v>38623</v>
      </c>
      <c r="B317">
        <v>8196.33</v>
      </c>
      <c r="C317" s="2">
        <v>63.1</v>
      </c>
      <c r="D317">
        <f t="shared" si="16"/>
        <v>1.2812252906542208E-4</v>
      </c>
      <c r="E317">
        <f t="shared" si="17"/>
        <v>-1.4062499999999978E-2</v>
      </c>
    </row>
    <row r="318" spans="1:5" x14ac:dyDescent="0.25">
      <c r="A318" s="1">
        <v>38624</v>
      </c>
      <c r="B318">
        <v>8151.51</v>
      </c>
      <c r="C318" s="2">
        <v>60</v>
      </c>
      <c r="D318">
        <f t="shared" si="16"/>
        <v>-5.4683010566924112E-3</v>
      </c>
      <c r="E318">
        <f t="shared" si="17"/>
        <v>-4.912836767036452E-2</v>
      </c>
    </row>
    <row r="319" spans="1:5" x14ac:dyDescent="0.25">
      <c r="A319" s="1">
        <v>38625</v>
      </c>
      <c r="B319">
        <v>8225.66</v>
      </c>
      <c r="C319" s="2">
        <v>61.5</v>
      </c>
      <c r="D319">
        <f t="shared" si="16"/>
        <v>9.0964741501880792E-3</v>
      </c>
      <c r="E319">
        <f t="shared" si="17"/>
        <v>2.5000000000000001E-2</v>
      </c>
    </row>
    <row r="320" spans="1:5" x14ac:dyDescent="0.25">
      <c r="A320" s="1">
        <v>38628</v>
      </c>
      <c r="B320">
        <v>8329.7000000000007</v>
      </c>
      <c r="C320" s="2">
        <v>61.95</v>
      </c>
      <c r="D320">
        <f t="shared" si="16"/>
        <v>1.2648225188009336E-2</v>
      </c>
      <c r="E320">
        <f t="shared" si="17"/>
        <v>7.3170731707317537E-3</v>
      </c>
    </row>
    <row r="321" spans="1:5" x14ac:dyDescent="0.25">
      <c r="A321" s="1">
        <v>38629</v>
      </c>
      <c r="B321">
        <v>8426.77</v>
      </c>
      <c r="C321" s="2">
        <v>61.2</v>
      </c>
      <c r="D321">
        <f t="shared" si="16"/>
        <v>1.1653480917680073E-2</v>
      </c>
      <c r="E321">
        <f t="shared" si="17"/>
        <v>-1.2106537530266344E-2</v>
      </c>
    </row>
    <row r="322" spans="1:5" x14ac:dyDescent="0.25">
      <c r="A322" s="1">
        <v>38630</v>
      </c>
      <c r="B322">
        <v>8581.68</v>
      </c>
      <c r="C322" s="2">
        <v>64.099999999999994</v>
      </c>
      <c r="D322">
        <f t="shared" si="16"/>
        <v>1.8383081536579242E-2</v>
      </c>
      <c r="E322">
        <f t="shared" si="17"/>
        <v>4.7385620915032539E-2</v>
      </c>
    </row>
    <row r="323" spans="1:5" x14ac:dyDescent="0.25">
      <c r="A323" s="1">
        <v>38631</v>
      </c>
      <c r="B323">
        <v>8540.24</v>
      </c>
      <c r="C323" s="2">
        <v>63.5</v>
      </c>
      <c r="D323">
        <f t="shared" si="16"/>
        <v>-4.8288913126567886E-3</v>
      </c>
      <c r="E323">
        <f t="shared" si="17"/>
        <v>-9.3603744149765109E-3</v>
      </c>
    </row>
    <row r="324" spans="1:5" x14ac:dyDescent="0.25">
      <c r="A324" s="1">
        <v>38632</v>
      </c>
      <c r="B324">
        <v>8542.3799999999992</v>
      </c>
      <c r="C324" s="2">
        <v>63.25</v>
      </c>
      <c r="D324">
        <f t="shared" ref="D324:D379" si="18">(B324-B323)/B323</f>
        <v>2.5057843807661356E-4</v>
      </c>
      <c r="E324">
        <f t="shared" ref="E324:E357" si="19">(C324-C323)/C323</f>
        <v>-3.937007874015748E-3</v>
      </c>
    </row>
    <row r="325" spans="1:5" x14ac:dyDescent="0.25">
      <c r="A325" s="1">
        <v>38635</v>
      </c>
      <c r="B325">
        <v>8520.82</v>
      </c>
      <c r="C325" s="2">
        <v>63.1</v>
      </c>
      <c r="D325">
        <f t="shared" si="18"/>
        <v>-2.5238867856498415E-3</v>
      </c>
      <c r="E325">
        <f t="shared" si="19"/>
        <v>-2.3715415019762622E-3</v>
      </c>
    </row>
    <row r="326" spans="1:5" x14ac:dyDescent="0.25">
      <c r="A326" s="1">
        <v>38636</v>
      </c>
      <c r="B326">
        <v>8622.93</v>
      </c>
      <c r="C326" s="2">
        <v>64.400000000000006</v>
      </c>
      <c r="D326">
        <f t="shared" si="18"/>
        <v>1.198358843397708E-2</v>
      </c>
      <c r="E326">
        <f t="shared" si="19"/>
        <v>2.0602218700475503E-2</v>
      </c>
    </row>
    <row r="327" spans="1:5" x14ac:dyDescent="0.25">
      <c r="A327" s="1">
        <v>38637</v>
      </c>
      <c r="B327">
        <v>8792.07</v>
      </c>
      <c r="C327" s="2">
        <v>67.05</v>
      </c>
      <c r="D327">
        <f t="shared" si="18"/>
        <v>1.9615142416788658E-2</v>
      </c>
      <c r="E327">
        <f t="shared" si="19"/>
        <v>4.1149068322981229E-2</v>
      </c>
    </row>
    <row r="328" spans="1:5" x14ac:dyDescent="0.25">
      <c r="A328" s="1">
        <v>38638</v>
      </c>
      <c r="B328">
        <v>8762.14</v>
      </c>
      <c r="C328" s="2">
        <v>66.400000000000006</v>
      </c>
      <c r="D328">
        <f t="shared" si="18"/>
        <v>-3.4042040156641489E-3</v>
      </c>
      <c r="E328">
        <f t="shared" si="19"/>
        <v>-9.6942580164055409E-3</v>
      </c>
    </row>
    <row r="329" spans="1:5" x14ac:dyDescent="0.25">
      <c r="A329" s="1">
        <v>38639</v>
      </c>
      <c r="B329">
        <v>8860.9</v>
      </c>
      <c r="C329" s="2">
        <v>68.2</v>
      </c>
      <c r="D329">
        <f t="shared" si="18"/>
        <v>1.1271219131399432E-2</v>
      </c>
      <c r="E329">
        <f t="shared" si="19"/>
        <v>2.7108433734939714E-2</v>
      </c>
    </row>
    <row r="330" spans="1:5" x14ac:dyDescent="0.25">
      <c r="A330" s="1">
        <v>38642</v>
      </c>
      <c r="B330">
        <v>8900.9</v>
      </c>
      <c r="C330" s="2">
        <v>66.5</v>
      </c>
      <c r="D330">
        <f t="shared" si="18"/>
        <v>4.5142141317473395E-3</v>
      </c>
      <c r="E330">
        <f t="shared" si="19"/>
        <v>-2.4926686217008838E-2</v>
      </c>
    </row>
    <row r="331" spans="1:5" x14ac:dyDescent="0.25">
      <c r="A331" s="1">
        <v>38643</v>
      </c>
      <c r="B331">
        <v>8669.39</v>
      </c>
      <c r="C331" s="2">
        <v>64.650000000000006</v>
      </c>
      <c r="D331">
        <f t="shared" si="18"/>
        <v>-2.6009729353211497E-2</v>
      </c>
      <c r="E331">
        <f t="shared" si="19"/>
        <v>-2.7819548872180366E-2</v>
      </c>
    </row>
    <row r="332" spans="1:5" x14ac:dyDescent="0.25">
      <c r="A332" s="1">
        <v>38644</v>
      </c>
      <c r="B332">
        <v>8872.9599999999991</v>
      </c>
      <c r="C332" s="2">
        <v>67.7</v>
      </c>
      <c r="D332">
        <f t="shared" si="18"/>
        <v>2.3481467554233887E-2</v>
      </c>
      <c r="E332">
        <f t="shared" si="19"/>
        <v>4.7177107501933442E-2</v>
      </c>
    </row>
    <row r="333" spans="1:5" x14ac:dyDescent="0.25">
      <c r="A333" s="1">
        <v>38645</v>
      </c>
      <c r="B333">
        <v>8557.9500000000007</v>
      </c>
      <c r="C333" s="2">
        <v>64.349999999999994</v>
      </c>
      <c r="D333">
        <f t="shared" si="18"/>
        <v>-3.5502245023081185E-2</v>
      </c>
      <c r="E333">
        <f t="shared" si="19"/>
        <v>-4.9483013293943993E-2</v>
      </c>
    </row>
    <row r="334" spans="1:5" x14ac:dyDescent="0.25">
      <c r="A334" s="1">
        <v>38646</v>
      </c>
      <c r="B334">
        <v>8290.32</v>
      </c>
      <c r="C334" s="2">
        <v>62.4</v>
      </c>
      <c r="D334">
        <f t="shared" si="18"/>
        <v>-3.1272676283455848E-2</v>
      </c>
      <c r="E334">
        <f t="shared" si="19"/>
        <v>-3.0303030303030238E-2</v>
      </c>
    </row>
    <row r="335" spans="1:5" x14ac:dyDescent="0.25">
      <c r="A335" s="1">
        <v>38649</v>
      </c>
      <c r="B335">
        <v>8408.6200000000008</v>
      </c>
      <c r="C335" s="2">
        <v>63.35</v>
      </c>
      <c r="D335">
        <f t="shared" si="18"/>
        <v>1.4269654247363322E-2</v>
      </c>
      <c r="E335">
        <f t="shared" si="19"/>
        <v>1.5224358974359021E-2</v>
      </c>
    </row>
    <row r="336" spans="1:5" x14ac:dyDescent="0.25">
      <c r="A336" s="1">
        <v>38650</v>
      </c>
      <c r="B336">
        <v>8316.2099999999991</v>
      </c>
      <c r="C336" s="2">
        <v>63.1</v>
      </c>
      <c r="D336">
        <f t="shared" si="18"/>
        <v>-1.098991273241051E-2</v>
      </c>
      <c r="E336">
        <f t="shared" si="19"/>
        <v>-3.9463299131807421E-3</v>
      </c>
    </row>
    <row r="337" spans="1:5" x14ac:dyDescent="0.25">
      <c r="A337" s="1">
        <v>38651</v>
      </c>
      <c r="B337">
        <v>8235.1200000000008</v>
      </c>
      <c r="C337" s="2">
        <v>60.8</v>
      </c>
      <c r="D337">
        <f t="shared" si="18"/>
        <v>-9.7508360178492764E-3</v>
      </c>
      <c r="E337">
        <f t="shared" si="19"/>
        <v>-3.6450079239302761E-2</v>
      </c>
    </row>
    <row r="338" spans="1:5" x14ac:dyDescent="0.25">
      <c r="A338" s="1">
        <v>38652</v>
      </c>
      <c r="B338">
        <v>8319.2900000000009</v>
      </c>
      <c r="C338" s="2">
        <v>60.2</v>
      </c>
      <c r="D338">
        <f t="shared" si="18"/>
        <v>1.0220858955303634E-2</v>
      </c>
      <c r="E338">
        <f t="shared" si="19"/>
        <v>-9.8684210526314865E-3</v>
      </c>
    </row>
    <row r="339" spans="1:5" x14ac:dyDescent="0.25">
      <c r="A339" s="1">
        <v>38656</v>
      </c>
      <c r="B339">
        <v>8247.3700000000008</v>
      </c>
      <c r="C339" s="2">
        <v>57.2</v>
      </c>
      <c r="D339">
        <f t="shared" si="18"/>
        <v>-8.6449685009177546E-3</v>
      </c>
      <c r="E339">
        <f t="shared" si="19"/>
        <v>-4.9833887043189369E-2</v>
      </c>
    </row>
    <row r="340" spans="1:5" x14ac:dyDescent="0.25">
      <c r="A340" s="1">
        <v>38658</v>
      </c>
      <c r="B340">
        <v>8436.6200000000008</v>
      </c>
      <c r="C340" s="2">
        <v>58.15</v>
      </c>
      <c r="D340">
        <f t="shared" si="18"/>
        <v>2.2946709072104197E-2</v>
      </c>
      <c r="E340">
        <f t="shared" si="19"/>
        <v>1.6608391608391532E-2</v>
      </c>
    </row>
    <row r="341" spans="1:5" x14ac:dyDescent="0.25">
      <c r="A341" s="1">
        <v>38663</v>
      </c>
      <c r="B341">
        <v>8661.4599999999991</v>
      </c>
      <c r="C341" s="2">
        <v>60.25</v>
      </c>
      <c r="D341">
        <f t="shared" si="18"/>
        <v>2.6650483250401025E-2</v>
      </c>
      <c r="E341">
        <f t="shared" si="19"/>
        <v>3.6113499570077409E-2</v>
      </c>
    </row>
    <row r="342" spans="1:5" x14ac:dyDescent="0.25">
      <c r="A342" s="1">
        <v>38664</v>
      </c>
      <c r="B342">
        <v>8690.9699999999993</v>
      </c>
      <c r="C342" s="2">
        <v>61.6</v>
      </c>
      <c r="D342">
        <f t="shared" si="18"/>
        <v>3.4070468489146425E-3</v>
      </c>
      <c r="E342">
        <f t="shared" si="19"/>
        <v>2.2406639004149402E-2</v>
      </c>
    </row>
    <row r="343" spans="1:5" x14ac:dyDescent="0.25">
      <c r="A343" s="1">
        <v>38666</v>
      </c>
      <c r="B343">
        <v>8792.2199999999993</v>
      </c>
      <c r="C343" s="2">
        <v>63.9</v>
      </c>
      <c r="D343">
        <f t="shared" si="18"/>
        <v>1.1650022954860045E-2</v>
      </c>
      <c r="E343">
        <f t="shared" si="19"/>
        <v>3.7337662337662288E-2</v>
      </c>
    </row>
    <row r="344" spans="1:5" x14ac:dyDescent="0.25">
      <c r="A344" s="1">
        <v>38667</v>
      </c>
      <c r="B344">
        <v>8793.93</v>
      </c>
      <c r="C344" s="2">
        <v>63.65</v>
      </c>
      <c r="D344">
        <f t="shared" si="18"/>
        <v>1.9449012877304549E-4</v>
      </c>
      <c r="E344">
        <f t="shared" si="19"/>
        <v>-3.9123630672926448E-3</v>
      </c>
    </row>
    <row r="345" spans="1:5" x14ac:dyDescent="0.25">
      <c r="A345" s="1">
        <v>38670</v>
      </c>
      <c r="B345">
        <v>8835.26</v>
      </c>
      <c r="C345" s="2">
        <v>63.75</v>
      </c>
      <c r="D345">
        <f t="shared" si="18"/>
        <v>4.6998327255277136E-3</v>
      </c>
      <c r="E345">
        <f t="shared" si="19"/>
        <v>1.5710919088766917E-3</v>
      </c>
    </row>
    <row r="346" spans="1:5" x14ac:dyDescent="0.25">
      <c r="A346" s="1">
        <v>38671</v>
      </c>
      <c r="B346">
        <v>8889.75</v>
      </c>
      <c r="C346" s="2">
        <v>63.05</v>
      </c>
      <c r="D346">
        <f t="shared" si="18"/>
        <v>6.1673340682673492E-3</v>
      </c>
      <c r="E346">
        <f t="shared" si="19"/>
        <v>-1.098039215686279E-2</v>
      </c>
    </row>
    <row r="347" spans="1:5" x14ac:dyDescent="0.25">
      <c r="A347" s="1">
        <v>38672</v>
      </c>
      <c r="B347">
        <v>8895.68</v>
      </c>
      <c r="C347" s="2">
        <v>64</v>
      </c>
      <c r="D347">
        <f t="shared" si="18"/>
        <v>6.6706037852586302E-4</v>
      </c>
      <c r="E347">
        <f t="shared" si="19"/>
        <v>1.5067406819984185E-2</v>
      </c>
    </row>
    <row r="348" spans="1:5" x14ac:dyDescent="0.25">
      <c r="A348" s="1">
        <v>38673</v>
      </c>
      <c r="B348">
        <v>8864.0400000000009</v>
      </c>
      <c r="C348" s="2">
        <v>63.75</v>
      </c>
      <c r="D348">
        <f t="shared" si="18"/>
        <v>-3.5567826180797216E-3</v>
      </c>
      <c r="E348">
        <f t="shared" si="19"/>
        <v>-3.90625E-3</v>
      </c>
    </row>
    <row r="349" spans="1:5" x14ac:dyDescent="0.25">
      <c r="A349" s="1">
        <v>38674</v>
      </c>
      <c r="B349">
        <v>8933.51</v>
      </c>
      <c r="C349" s="2">
        <v>64.349999999999994</v>
      </c>
      <c r="D349">
        <f t="shared" si="18"/>
        <v>7.8372841277791327E-3</v>
      </c>
      <c r="E349">
        <f t="shared" si="19"/>
        <v>9.4117647058822636E-3</v>
      </c>
    </row>
    <row r="350" spans="1:5" x14ac:dyDescent="0.25">
      <c r="A350" s="1">
        <v>38677</v>
      </c>
      <c r="B350">
        <v>8960.7999999999993</v>
      </c>
      <c r="C350" s="2">
        <v>63.65</v>
      </c>
      <c r="D350">
        <f t="shared" si="18"/>
        <v>3.054790334370147E-3</v>
      </c>
      <c r="E350">
        <f t="shared" si="19"/>
        <v>-1.0878010878010812E-2</v>
      </c>
    </row>
    <row r="351" spans="1:5" x14ac:dyDescent="0.25">
      <c r="A351" s="1">
        <v>38678</v>
      </c>
      <c r="B351">
        <v>9006.4</v>
      </c>
      <c r="C351" s="2">
        <v>63.65</v>
      </c>
      <c r="D351">
        <f t="shared" si="18"/>
        <v>5.088831354343403E-3</v>
      </c>
      <c r="E351">
        <f t="shared" si="19"/>
        <v>0</v>
      </c>
    </row>
    <row r="352" spans="1:5" x14ac:dyDescent="0.25">
      <c r="A352" s="1">
        <v>38679</v>
      </c>
      <c r="B352">
        <v>9016.34</v>
      </c>
      <c r="C352" s="2">
        <v>63.2</v>
      </c>
      <c r="D352">
        <f t="shared" si="18"/>
        <v>1.1036596198259582E-3</v>
      </c>
      <c r="E352">
        <f t="shared" si="19"/>
        <v>-7.069913589944945E-3</v>
      </c>
    </row>
    <row r="353" spans="1:5" x14ac:dyDescent="0.25">
      <c r="A353" s="1">
        <v>38680</v>
      </c>
      <c r="B353">
        <v>9073.14</v>
      </c>
      <c r="C353" s="2">
        <v>63.4</v>
      </c>
      <c r="D353">
        <f t="shared" si="18"/>
        <v>6.2996737035204168E-3</v>
      </c>
      <c r="E353">
        <f t="shared" si="19"/>
        <v>3.1645569620252488E-3</v>
      </c>
    </row>
    <row r="354" spans="1:5" x14ac:dyDescent="0.25">
      <c r="A354" s="1">
        <v>38681</v>
      </c>
      <c r="B354">
        <v>9064.39</v>
      </c>
      <c r="C354" s="2">
        <v>64.099999999999994</v>
      </c>
      <c r="D354">
        <f t="shared" si="18"/>
        <v>-9.6438498689538582E-4</v>
      </c>
      <c r="E354">
        <f t="shared" si="19"/>
        <v>1.1041009463722331E-2</v>
      </c>
    </row>
    <row r="355" spans="1:5" x14ac:dyDescent="0.25">
      <c r="A355" s="1">
        <v>38684</v>
      </c>
      <c r="B355">
        <v>9147.02</v>
      </c>
      <c r="C355" s="2">
        <v>63.8</v>
      </c>
      <c r="D355">
        <f t="shared" si="18"/>
        <v>9.1158919684613104E-3</v>
      </c>
      <c r="E355">
        <f t="shared" si="19"/>
        <v>-4.6801872074882555E-3</v>
      </c>
    </row>
    <row r="356" spans="1:5" x14ac:dyDescent="0.25">
      <c r="A356" s="1">
        <v>38685</v>
      </c>
      <c r="B356">
        <v>9134.5499999999993</v>
      </c>
      <c r="C356" s="2">
        <v>63.2</v>
      </c>
      <c r="D356">
        <f t="shared" si="18"/>
        <v>-1.3632855290576782E-3</v>
      </c>
      <c r="E356">
        <f t="shared" si="19"/>
        <v>-9.4043887147334543E-3</v>
      </c>
    </row>
    <row r="357" spans="1:5" x14ac:dyDescent="0.25">
      <c r="A357" s="1">
        <v>38686</v>
      </c>
      <c r="B357">
        <v>9026.59</v>
      </c>
      <c r="D357">
        <f t="shared" si="18"/>
        <v>-1.1818863545549495E-2</v>
      </c>
      <c r="E357">
        <f t="shared" si="19"/>
        <v>-1</v>
      </c>
    </row>
    <row r="358" spans="1:5" x14ac:dyDescent="0.25">
      <c r="C358" s="2"/>
    </row>
    <row r="359" spans="1:5" x14ac:dyDescent="0.25">
      <c r="C359" s="2"/>
    </row>
    <row r="360" spans="1:5" x14ac:dyDescent="0.25">
      <c r="C360" s="2"/>
    </row>
    <row r="361" spans="1:5" x14ac:dyDescent="0.25">
      <c r="C361" s="2"/>
    </row>
    <row r="362" spans="1:5" x14ac:dyDescent="0.25">
      <c r="C362" s="2"/>
    </row>
    <row r="363" spans="1:5" x14ac:dyDescent="0.25">
      <c r="C363" s="2"/>
    </row>
    <row r="364" spans="1:5" x14ac:dyDescent="0.25">
      <c r="C364" s="2"/>
    </row>
    <row r="365" spans="1:5" x14ac:dyDescent="0.25">
      <c r="C365" s="2"/>
    </row>
    <row r="366" spans="1:5" x14ac:dyDescent="0.25">
      <c r="C366" s="2"/>
    </row>
    <row r="367" spans="1:5" x14ac:dyDescent="0.25">
      <c r="C367" s="2"/>
    </row>
    <row r="368" spans="1:5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2014-12-07T19:22:59Z</dcterms:created>
  <dcterms:modified xsi:type="dcterms:W3CDTF">2014-12-08T09:30:11Z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